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5" yWindow="-120" windowWidth="13680" windowHeight="12600" tabRatio="275"/>
  </bookViews>
  <sheets>
    <sheet name="7월" sheetId="22" r:id="rId1"/>
    <sheet name="8월" sheetId="25" r:id="rId2"/>
    <sheet name="9월" sheetId="27" r:id="rId3"/>
  </sheets>
  <calcPr calcId="152511"/>
</workbook>
</file>

<file path=xl/calcChain.xml><?xml version="1.0" encoding="utf-8"?>
<calcChain xmlns="http://schemas.openxmlformats.org/spreadsheetml/2006/main">
  <c r="D32" i="27" l="1"/>
  <c r="C8" i="27" s="1"/>
  <c r="C32" i="27"/>
  <c r="B8" i="27" s="1"/>
  <c r="D28" i="27"/>
  <c r="C28" i="27"/>
  <c r="B7" i="27" s="1"/>
  <c r="D26" i="27"/>
  <c r="C6" i="27" s="1"/>
  <c r="C26" i="27"/>
  <c r="C7" i="27"/>
  <c r="C42" i="25"/>
  <c r="D23" i="25"/>
  <c r="D27" i="25"/>
  <c r="D42" i="25"/>
  <c r="D33" i="27" l="1"/>
  <c r="C33" i="27"/>
  <c r="C9" i="27"/>
  <c r="D9" i="27" s="1"/>
  <c r="B6" i="27"/>
  <c r="B9" i="27" s="1"/>
  <c r="D7" i="27" l="1"/>
  <c r="D6" i="27"/>
  <c r="D8" i="27"/>
  <c r="C27" i="25" l="1"/>
  <c r="C16" i="22" l="1"/>
  <c r="C17" i="22" s="1"/>
  <c r="C23" i="25"/>
  <c r="C43" i="25" s="1"/>
  <c r="D16" i="22" l="1"/>
  <c r="D17" i="22" s="1"/>
  <c r="B6" i="25" l="1"/>
  <c r="C6" i="25"/>
  <c r="D43" i="25" l="1"/>
  <c r="C8" i="25" l="1"/>
  <c r="B8" i="25"/>
  <c r="C7" i="25"/>
  <c r="B7" i="25" l="1"/>
  <c r="B9" i="25" s="1"/>
  <c r="B6" i="22" l="1"/>
  <c r="B7" i="22" s="1"/>
  <c r="C6" i="22" l="1"/>
  <c r="C7" i="22" l="1"/>
  <c r="D6" i="22" s="1"/>
  <c r="C9" i="25"/>
  <c r="D7" i="25" l="1"/>
  <c r="D6" i="25"/>
  <c r="D7" i="22"/>
  <c r="D8" i="25"/>
  <c r="D9" i="25"/>
</calcChain>
</file>

<file path=xl/sharedStrings.xml><?xml version="1.0" encoding="utf-8"?>
<sst xmlns="http://schemas.openxmlformats.org/spreadsheetml/2006/main" count="112" uniqueCount="58">
  <si>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</si>
  <si>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</si>
  <si>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</si>
  <si>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</si>
  <si>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</si>
  <si>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</si>
  <si>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</si>
  <si>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</si>
  <si>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</si>
  <si>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</si>
  <si>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</si>
  <si>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</si>
  <si>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</si>
  <si>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</si>
  <si>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</si>
  <si>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</si>
  <si>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소계</t>
    <phoneticPr fontId="1" type="noConversion"/>
  </si>
  <si>
    <t>2021년 7월 혁신조달기획관 업무추진비 집행내역</t>
    <phoneticPr fontId="1" type="noConversion"/>
  </si>
  <si>
    <t>혁신조달과 직원 격려</t>
    <phoneticPr fontId="1" type="noConversion"/>
  </si>
  <si>
    <t>국방물자혁신과 직원 격려</t>
    <phoneticPr fontId="1" type="noConversion"/>
  </si>
  <si>
    <t>혁신조달과 직원 격려</t>
    <phoneticPr fontId="1" type="noConversion"/>
  </si>
  <si>
    <t>국방조달지원과 직원 격려</t>
    <phoneticPr fontId="1" type="noConversion"/>
  </si>
  <si>
    <t>혁신조달기획관 신규직원 격려</t>
    <phoneticPr fontId="1" type="noConversion"/>
  </si>
  <si>
    <t>혁신조달운영과 직원 격려</t>
    <phoneticPr fontId="1" type="noConversion"/>
  </si>
  <si>
    <t>혁신조달과 공무직근로자 격려</t>
    <phoneticPr fontId="1" type="noConversion"/>
  </si>
  <si>
    <t>국방조달지원과 직원 격려</t>
    <phoneticPr fontId="1" type="noConversion"/>
  </si>
  <si>
    <t>혁신조달운영과 직원 격려</t>
    <phoneticPr fontId="1" type="noConversion"/>
  </si>
  <si>
    <t>혁신조달기획관 직원 격려</t>
    <phoneticPr fontId="1" type="noConversion"/>
  </si>
  <si>
    <t>혁신조달기획관 직원 격려</t>
    <phoneticPr fontId="1" type="noConversion"/>
  </si>
  <si>
    <t>혁신조달기획관 직원 격려</t>
    <phoneticPr fontId="1" type="noConversion"/>
  </si>
  <si>
    <t>혁신조달기획관 직원 격려</t>
    <phoneticPr fontId="1" type="noConversion"/>
  </si>
  <si>
    <t>기자간담회</t>
    <phoneticPr fontId="1" type="noConversion"/>
  </si>
  <si>
    <t>국방조달제도 간담회</t>
    <phoneticPr fontId="1" type="noConversion"/>
  </si>
  <si>
    <t>혁신제품 계약제도 업무협의</t>
    <phoneticPr fontId="1" type="noConversion"/>
  </si>
  <si>
    <t>혁신제품 계약제도 업무협의</t>
    <phoneticPr fontId="1" type="noConversion"/>
  </si>
  <si>
    <t>혁신조달 경진대회 업무협의</t>
    <phoneticPr fontId="1" type="noConversion"/>
  </si>
  <si>
    <t>혁신제품 지정 관련 업무협의</t>
    <phoneticPr fontId="1" type="noConversion"/>
  </si>
  <si>
    <t>혁신제품 지정 관련 업무협의</t>
    <phoneticPr fontId="1" type="noConversion"/>
  </si>
  <si>
    <t>혁신조달제도 발전방안 업무협의</t>
    <phoneticPr fontId="1" type="noConversion"/>
  </si>
  <si>
    <t>주요 현안 업무협의</t>
    <phoneticPr fontId="1" type="noConversion"/>
  </si>
  <si>
    <t>혁신조달 신규사업 업무협의</t>
    <phoneticPr fontId="1" type="noConversion"/>
  </si>
  <si>
    <t>정책간담회 참석</t>
    <phoneticPr fontId="1" type="noConversion"/>
  </si>
  <si>
    <t>혁신조달기획관 출범 행사 준비</t>
    <phoneticPr fontId="1" type="noConversion"/>
  </si>
  <si>
    <t>2021년 8월 혁신조달기획관 업무추진비 집행내역</t>
    <phoneticPr fontId="1" type="noConversion"/>
  </si>
  <si>
    <t>혁신조달제도 발전방안 업무협의</t>
    <phoneticPr fontId="1" type="noConversion"/>
  </si>
  <si>
    <t>2021년 9월 혁신조달기획관 업무추진비 집행내역</t>
    <phoneticPr fontId="1" type="noConversion"/>
  </si>
  <si>
    <t>국방물자혁신과 직원 격려</t>
    <phoneticPr fontId="1" type="noConversion"/>
  </si>
  <si>
    <t>국방물자혁신과 직원 격려</t>
    <phoneticPr fontId="1" type="noConversion"/>
  </si>
  <si>
    <t>수요기관 및 조달업체 간담회</t>
    <phoneticPr fontId="1" type="noConversion"/>
  </si>
  <si>
    <t>혁신조달 경진대회 업무협의</t>
    <phoneticPr fontId="1" type="noConversion"/>
  </si>
  <si>
    <t>혁신제품 지정 관련 업무협의</t>
    <phoneticPr fontId="1" type="noConversion"/>
  </si>
  <si>
    <t>혁신조달 업무처리 개선방안 업무협의</t>
    <phoneticPr fontId="1" type="noConversion"/>
  </si>
  <si>
    <t>혁신제품 계약제도 업무협의</t>
    <phoneticPr fontId="1" type="noConversion"/>
  </si>
  <si>
    <t>혁신제품 계약제도 업무협의</t>
    <phoneticPr fontId="1" type="noConversion"/>
  </si>
  <si>
    <t>혁신조달 업무조정 협의</t>
    <phoneticPr fontId="1" type="noConversion"/>
  </si>
  <si>
    <t>혁신장터 기능개선 업무협의</t>
    <phoneticPr fontId="1" type="noConversion"/>
  </si>
  <si>
    <t>공공수요발굴위원회 안건 협의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</si>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</sst>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right" vertical="center"/>
    </xf>
    <xf numFmtId="177" fontId="9" fillId="0" borderId="1" xfId="2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41" fontId="8" fillId="0" borderId="1" xfId="1" applyFont="1" applyBorder="1">
      <alignment vertical="center"/>
    </xf>
    <xf numFmtId="177" fontId="8" fillId="0" borderId="1" xfId="2" applyNumberFormat="1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1" fontId="10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41" fontId="8" fillId="0" borderId="0" xfId="1" applyFont="1" applyBorder="1">
      <alignment vertical="center"/>
    </xf>
    <xf numFmtId="177" fontId="8" fillId="0" borderId="0" xfId="2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9" fillId="0" borderId="1" xfId="1" applyFont="1" applyBorder="1">
      <alignment vertical="center"/>
    </xf>
    <xf numFmtId="41" fontId="9" fillId="0" borderId="1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1" fontId="13" fillId="0" borderId="1" xfId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shrinkToFit="1"/>
    </xf>
    <xf numFmtId="41" fontId="12" fillId="0" borderId="1" xfId="1" applyFont="1" applyBorder="1" applyAlignment="1">
      <alignment horizontal="right" vertical="center"/>
    </xf>
    <xf numFmtId="41" fontId="12" fillId="0" borderId="1" xfId="1" applyFont="1" applyBorder="1" applyAlignment="1">
      <alignment horizontal="center" vertical="center"/>
    </xf>
    <xf numFmtId="41" fontId="13" fillId="0" borderId="5" xfId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RowHeight="16.5" x14ac:dyDescent="0.3"/>
  <cols>
    <col min="1" max="1" width="35.25" bestFit="1" customWidth="1"/>
    <col min="2" max="2" width="12.75" style="7" bestFit="1" customWidth="1"/>
    <col min="3" max="3" width="40.625" customWidth="1"/>
    <col min="4" max="4" width="11.125" bestFit="1" customWidth="1"/>
  </cols>
  <sheetData>
    <row r="1" spans="1:4" ht="30" customHeight="1" x14ac:dyDescent="0.3">
      <c r="A1" s="55" t="s">
        <v>17</v>
      </c>
      <c r="B1" s="55"/>
      <c r="C1" s="55"/>
      <c r="D1" s="55"/>
    </row>
    <row r="2" spans="1:4" ht="20.100000000000001" customHeight="1" x14ac:dyDescent="0.3"/>
    <row r="3" spans="1:4" s="1" customFormat="1" ht="20.100000000000001" customHeight="1" x14ac:dyDescent="0.3">
      <c r="A3" s="9" t="s">
        <v>1</v>
      </c>
      <c r="B3" s="10"/>
      <c r="C3" s="11"/>
      <c r="D3" s="11"/>
    </row>
    <row r="4" spans="1:4" s="1" customFormat="1" ht="20.100000000000001" customHeight="1" x14ac:dyDescent="0.3">
      <c r="A4" s="11"/>
      <c r="B4" s="10"/>
      <c r="C4" s="12"/>
      <c r="D4" s="12" t="s">
        <v>2</v>
      </c>
    </row>
    <row r="5" spans="1:4" s="2" customFormat="1" ht="20.100000000000001" customHeight="1" x14ac:dyDescent="0.3">
      <c r="A5" s="13" t="s">
        <v>3</v>
      </c>
      <c r="B5" s="13" t="s">
        <v>4</v>
      </c>
      <c r="C5" s="13" t="s">
        <v>5</v>
      </c>
      <c r="D5" s="13" t="s">
        <v>6</v>
      </c>
    </row>
    <row r="6" spans="1:4" s="3" customFormat="1" ht="20.100000000000001" customHeight="1" x14ac:dyDescent="0.3">
      <c r="A6" s="39" t="s">
        <v>7</v>
      </c>
      <c r="B6" s="14">
        <f t="shared" ref="B6" si="0">C16</f>
        <v>4</v>
      </c>
      <c r="C6" s="15">
        <f>D16</f>
        <v>864660</v>
      </c>
      <c r="D6" s="16">
        <f>C6/$C$7</f>
        <v>1</v>
      </c>
    </row>
    <row r="7" spans="1:4" s="3" customFormat="1" ht="20.100000000000001" customHeight="1" x14ac:dyDescent="0.3">
      <c r="A7" s="13" t="s">
        <v>8</v>
      </c>
      <c r="B7" s="17">
        <f>B6</f>
        <v>4</v>
      </c>
      <c r="C7" s="18">
        <f>SUM(C6:C6)</f>
        <v>864660</v>
      </c>
      <c r="D7" s="19">
        <f>C7/$C$7</f>
        <v>1</v>
      </c>
    </row>
    <row r="8" spans="1:4" s="3" customFormat="1" ht="20.100000000000001" customHeight="1" x14ac:dyDescent="0.3">
      <c r="A8" s="20"/>
      <c r="B8" s="21"/>
      <c r="C8" s="20"/>
      <c r="D8" s="20"/>
    </row>
    <row r="9" spans="1:4" s="1" customFormat="1" ht="20.100000000000001" customHeight="1" x14ac:dyDescent="0.3">
      <c r="A9" s="9" t="s">
        <v>9</v>
      </c>
      <c r="B9" s="10"/>
      <c r="C9" s="11"/>
      <c r="D9" s="22"/>
    </row>
    <row r="10" spans="1:4" s="3" customFormat="1" ht="20.100000000000001" customHeight="1" x14ac:dyDescent="0.3">
      <c r="A10" s="20"/>
      <c r="B10" s="21"/>
      <c r="C10" s="12"/>
      <c r="D10" s="12" t="s">
        <v>2</v>
      </c>
    </row>
    <row r="11" spans="1:4" s="5" customFormat="1" ht="20.100000000000001" customHeight="1" x14ac:dyDescent="0.3">
      <c r="A11" s="13" t="s">
        <v>10</v>
      </c>
      <c r="B11" s="23" t="s">
        <v>0</v>
      </c>
      <c r="C11" s="13" t="s">
        <v>11</v>
      </c>
      <c r="D11" s="23" t="s">
        <v>5</v>
      </c>
    </row>
    <row r="12" spans="1:4" s="5" customFormat="1" ht="20.100000000000001" customHeight="1" x14ac:dyDescent="0.3">
      <c r="A12" s="56" t="s">
        <v>7</v>
      </c>
      <c r="B12" s="24">
        <v>44403</v>
      </c>
      <c r="C12" s="25" t="s">
        <v>38</v>
      </c>
      <c r="D12" s="26">
        <v>38000</v>
      </c>
    </row>
    <row r="13" spans="1:4" s="5" customFormat="1" ht="20.100000000000001" customHeight="1" x14ac:dyDescent="0.3">
      <c r="A13" s="57"/>
      <c r="B13" s="24">
        <v>44403</v>
      </c>
      <c r="C13" s="25" t="s">
        <v>42</v>
      </c>
      <c r="D13" s="26">
        <v>440000</v>
      </c>
    </row>
    <row r="14" spans="1:4" s="5" customFormat="1" ht="20.100000000000001" customHeight="1" x14ac:dyDescent="0.3">
      <c r="A14" s="57"/>
      <c r="B14" s="24">
        <v>44404</v>
      </c>
      <c r="C14" s="27" t="s">
        <v>42</v>
      </c>
      <c r="D14" s="26">
        <v>315000</v>
      </c>
    </row>
    <row r="15" spans="1:4" s="5" customFormat="1" ht="20.100000000000001" customHeight="1" x14ac:dyDescent="0.3">
      <c r="A15" s="57"/>
      <c r="B15" s="24">
        <v>44406</v>
      </c>
      <c r="C15" s="28" t="s">
        <v>42</v>
      </c>
      <c r="D15" s="29">
        <v>71660</v>
      </c>
    </row>
    <row r="16" spans="1:4" s="3" customFormat="1" ht="20.100000000000001" customHeight="1" x14ac:dyDescent="0.3">
      <c r="A16" s="58"/>
      <c r="B16" s="23" t="s">
        <v>12</v>
      </c>
      <c r="C16" s="30">
        <f>COUNTA(C12:C15)</f>
        <v>4</v>
      </c>
      <c r="D16" s="31">
        <f>SUM(D12:D15)</f>
        <v>864660</v>
      </c>
    </row>
    <row r="17" spans="1:4" s="3" customFormat="1" ht="20.100000000000001" customHeight="1" x14ac:dyDescent="0.3">
      <c r="A17" s="60" t="s">
        <v>8</v>
      </c>
      <c r="B17" s="61"/>
      <c r="C17" s="30">
        <f>C16</f>
        <v>4</v>
      </c>
      <c r="D17" s="32">
        <f>D16</f>
        <v>864660</v>
      </c>
    </row>
  </sheetData>
  <mergeCells count="3">
    <mergeCell ref="A1:D1"/>
    <mergeCell ref="A12:A16"/>
    <mergeCell ref="A17:B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D1"/>
    </sheetView>
  </sheetViews>
  <sheetFormatPr defaultRowHeight="16.5" x14ac:dyDescent="0.3"/>
  <cols>
    <col min="1" max="1" width="35.25" bestFit="1" customWidth="1"/>
    <col min="2" max="2" width="12.75" style="7" bestFit="1" customWidth="1"/>
    <col min="3" max="3" width="40.625" customWidth="1"/>
    <col min="4" max="4" width="12.625" bestFit="1" customWidth="1"/>
    <col min="5" max="5" width="4.875" customWidth="1"/>
  </cols>
  <sheetData>
    <row r="1" spans="1:5" ht="30" customHeight="1" x14ac:dyDescent="0.3">
      <c r="A1" s="55" t="s">
        <v>43</v>
      </c>
      <c r="B1" s="55"/>
      <c r="C1" s="55"/>
      <c r="D1" s="55"/>
    </row>
    <row r="2" spans="1:5" ht="20.100000000000001" customHeight="1" x14ac:dyDescent="0.3">
      <c r="A2" s="33"/>
      <c r="B2" s="34"/>
      <c r="C2" s="33"/>
      <c r="D2" s="33"/>
    </row>
    <row r="3" spans="1:5" s="1" customFormat="1" ht="20.100000000000001" customHeight="1" x14ac:dyDescent="0.3">
      <c r="A3" s="9" t="s">
        <v>1</v>
      </c>
      <c r="B3" s="10"/>
      <c r="C3" s="11"/>
      <c r="D3" s="11"/>
    </row>
    <row r="4" spans="1:5" s="1" customFormat="1" ht="20.100000000000001" customHeight="1" x14ac:dyDescent="0.3">
      <c r="A4" s="11"/>
      <c r="B4" s="10"/>
      <c r="C4" s="12"/>
      <c r="D4" s="12" t="s">
        <v>2</v>
      </c>
    </row>
    <row r="5" spans="1:5" s="2" customFormat="1" ht="20.100000000000001" customHeight="1" x14ac:dyDescent="0.3">
      <c r="A5" s="13" t="s">
        <v>10</v>
      </c>
      <c r="B5" s="13" t="s">
        <v>4</v>
      </c>
      <c r="C5" s="13" t="s">
        <v>5</v>
      </c>
      <c r="D5" s="13" t="s">
        <v>6</v>
      </c>
    </row>
    <row r="6" spans="1:5" s="3" customFormat="1" ht="20.100000000000001" customHeight="1" x14ac:dyDescent="0.3">
      <c r="A6" s="39" t="s">
        <v>7</v>
      </c>
      <c r="B6" s="14">
        <f>C23</f>
        <v>9</v>
      </c>
      <c r="C6" s="15">
        <f>D23</f>
        <v>612500</v>
      </c>
      <c r="D6" s="16">
        <f>C6/$C$9</f>
        <v>0.25856755684264737</v>
      </c>
    </row>
    <row r="7" spans="1:5" s="3" customFormat="1" ht="20.100000000000001" customHeight="1" x14ac:dyDescent="0.3">
      <c r="A7" s="39" t="s">
        <v>14</v>
      </c>
      <c r="B7" s="14">
        <f>C27</f>
        <v>3</v>
      </c>
      <c r="C7" s="15">
        <f>D27</f>
        <v>371320</v>
      </c>
      <c r="D7" s="16">
        <f>C7/$C$9</f>
        <v>0.15675315135806014</v>
      </c>
    </row>
    <row r="8" spans="1:5" s="3" customFormat="1" ht="20.100000000000001" customHeight="1" x14ac:dyDescent="0.3">
      <c r="A8" s="39" t="s">
        <v>13</v>
      </c>
      <c r="B8" s="14">
        <f>C42</f>
        <v>14</v>
      </c>
      <c r="C8" s="15">
        <f>$D$42</f>
        <v>1385000</v>
      </c>
      <c r="D8" s="16">
        <f>C8/$C$9</f>
        <v>0.58467929179929246</v>
      </c>
    </row>
    <row r="9" spans="1:5" s="3" customFormat="1" ht="20.100000000000001" customHeight="1" x14ac:dyDescent="0.3">
      <c r="A9" s="43" t="s">
        <v>8</v>
      </c>
      <c r="B9" s="17">
        <f>B6+B7+B8</f>
        <v>26</v>
      </c>
      <c r="C9" s="18">
        <f>SUM(C6:C8)</f>
        <v>2368820</v>
      </c>
      <c r="D9" s="19">
        <f>C9/$C$9</f>
        <v>1</v>
      </c>
    </row>
    <row r="10" spans="1:5" s="3" customFormat="1" ht="20.100000000000001" customHeight="1" x14ac:dyDescent="0.3">
      <c r="A10" s="35"/>
      <c r="B10" s="36"/>
      <c r="C10" s="37"/>
      <c r="D10" s="38"/>
    </row>
    <row r="11" spans="1:5" s="1" customFormat="1" ht="20.100000000000001" customHeight="1" x14ac:dyDescent="0.3">
      <c r="A11" s="9" t="s">
        <v>9</v>
      </c>
      <c r="B11" s="10"/>
      <c r="C11" s="11"/>
      <c r="D11" s="22"/>
    </row>
    <row r="12" spans="1:5" s="3" customFormat="1" ht="20.100000000000001" customHeight="1" x14ac:dyDescent="0.3">
      <c r="A12" s="20"/>
      <c r="B12" s="21"/>
      <c r="C12" s="12"/>
      <c r="D12" s="12" t="s">
        <v>2</v>
      </c>
    </row>
    <row r="13" spans="1:5" s="5" customFormat="1" ht="20.100000000000001" customHeight="1" x14ac:dyDescent="0.3">
      <c r="A13" s="13" t="s">
        <v>10</v>
      </c>
      <c r="B13" s="23" t="s">
        <v>0</v>
      </c>
      <c r="C13" s="13" t="s">
        <v>11</v>
      </c>
      <c r="D13" s="23" t="s">
        <v>5</v>
      </c>
      <c r="E13" s="4"/>
    </row>
    <row r="14" spans="1:5" s="5" customFormat="1" ht="20.100000000000001" customHeight="1" x14ac:dyDescent="0.3">
      <c r="A14" s="59" t="s">
        <v>15</v>
      </c>
      <c r="B14" s="24">
        <v>44414</v>
      </c>
      <c r="C14" s="25" t="s">
        <v>33</v>
      </c>
      <c r="D14" s="15">
        <v>59500</v>
      </c>
      <c r="E14" s="4"/>
    </row>
    <row r="15" spans="1:5" s="3" customFormat="1" ht="20.100000000000001" customHeight="1" x14ac:dyDescent="0.3">
      <c r="A15" s="59"/>
      <c r="B15" s="24">
        <v>44420</v>
      </c>
      <c r="C15" s="39" t="s">
        <v>40</v>
      </c>
      <c r="D15" s="15">
        <v>68000</v>
      </c>
    </row>
    <row r="16" spans="1:5" s="3" customFormat="1" ht="20.100000000000001" customHeight="1" x14ac:dyDescent="0.3">
      <c r="A16" s="59"/>
      <c r="B16" s="24">
        <v>44421</v>
      </c>
      <c r="C16" s="40" t="s">
        <v>34</v>
      </c>
      <c r="D16" s="15">
        <v>69000</v>
      </c>
    </row>
    <row r="17" spans="1:5" s="3" customFormat="1" ht="20.100000000000001" customHeight="1" x14ac:dyDescent="0.3">
      <c r="A17" s="59"/>
      <c r="B17" s="24">
        <v>44427</v>
      </c>
      <c r="C17" s="40" t="s">
        <v>44</v>
      </c>
      <c r="D17" s="15">
        <v>75000</v>
      </c>
    </row>
    <row r="18" spans="1:5" s="3" customFormat="1" ht="20.100000000000001" customHeight="1" x14ac:dyDescent="0.3">
      <c r="A18" s="59"/>
      <c r="B18" s="24">
        <v>44432</v>
      </c>
      <c r="C18" s="40" t="s">
        <v>35</v>
      </c>
      <c r="D18" s="15">
        <v>54000</v>
      </c>
    </row>
    <row r="19" spans="1:5" s="3" customFormat="1" ht="20.100000000000001" customHeight="1" x14ac:dyDescent="0.3">
      <c r="A19" s="59"/>
      <c r="B19" s="24">
        <v>44433</v>
      </c>
      <c r="C19" s="40" t="s">
        <v>36</v>
      </c>
      <c r="D19" s="15">
        <v>87000</v>
      </c>
    </row>
    <row r="20" spans="1:5" s="3" customFormat="1" ht="20.100000000000001" customHeight="1" x14ac:dyDescent="0.3">
      <c r="A20" s="59"/>
      <c r="B20" s="24">
        <v>44435</v>
      </c>
      <c r="C20" s="40" t="s">
        <v>37</v>
      </c>
      <c r="D20" s="15">
        <v>80000</v>
      </c>
    </row>
    <row r="21" spans="1:5" s="3" customFormat="1" ht="20.100000000000001" customHeight="1" x14ac:dyDescent="0.3">
      <c r="A21" s="59"/>
      <c r="B21" s="24">
        <v>44438</v>
      </c>
      <c r="C21" s="40" t="s">
        <v>38</v>
      </c>
      <c r="D21" s="15">
        <v>90000</v>
      </c>
    </row>
    <row r="22" spans="1:5" s="3" customFormat="1" ht="20.100000000000001" customHeight="1" x14ac:dyDescent="0.3">
      <c r="A22" s="59"/>
      <c r="B22" s="24">
        <v>44439</v>
      </c>
      <c r="C22" s="40" t="s">
        <v>39</v>
      </c>
      <c r="D22" s="15">
        <v>30000</v>
      </c>
    </row>
    <row r="23" spans="1:5" s="3" customFormat="1" ht="20.100000000000001" customHeight="1" x14ac:dyDescent="0.3">
      <c r="A23" s="59"/>
      <c r="B23" s="23" t="s">
        <v>16</v>
      </c>
      <c r="C23" s="30">
        <f>COUNTA(C14:C22)</f>
        <v>9</v>
      </c>
      <c r="D23" s="31">
        <f>SUM(D14:D22)</f>
        <v>612500</v>
      </c>
      <c r="E23" s="6"/>
    </row>
    <row r="24" spans="1:5" s="3" customFormat="1" ht="20.100000000000001" customHeight="1" x14ac:dyDescent="0.3">
      <c r="A24" s="59" t="s">
        <v>14</v>
      </c>
      <c r="B24" s="24">
        <v>44419</v>
      </c>
      <c r="C24" s="27" t="s">
        <v>31</v>
      </c>
      <c r="D24" s="15">
        <v>116000</v>
      </c>
      <c r="E24" s="6"/>
    </row>
    <row r="25" spans="1:5" s="3" customFormat="1" ht="20.100000000000001" customHeight="1" x14ac:dyDescent="0.3">
      <c r="A25" s="59"/>
      <c r="B25" s="24">
        <v>44419</v>
      </c>
      <c r="C25" s="40" t="s">
        <v>32</v>
      </c>
      <c r="D25" s="15">
        <v>186320</v>
      </c>
      <c r="E25" s="6"/>
    </row>
    <row r="26" spans="1:5" s="3" customFormat="1" ht="20.100000000000001" customHeight="1" x14ac:dyDescent="0.3">
      <c r="A26" s="59"/>
      <c r="B26" s="24">
        <v>44425</v>
      </c>
      <c r="C26" s="40" t="s">
        <v>41</v>
      </c>
      <c r="D26" s="15">
        <v>69000</v>
      </c>
      <c r="E26" s="6"/>
    </row>
    <row r="27" spans="1:5" s="3" customFormat="1" ht="20.100000000000001" customHeight="1" x14ac:dyDescent="0.3">
      <c r="A27" s="59"/>
      <c r="B27" s="23" t="s">
        <v>16</v>
      </c>
      <c r="C27" s="30">
        <f>COUNTA(C24:C26)</f>
        <v>3</v>
      </c>
      <c r="D27" s="31">
        <f>SUM(D24:D26)</f>
        <v>371320</v>
      </c>
    </row>
    <row r="28" spans="1:5" ht="20.100000000000001" customHeight="1" x14ac:dyDescent="0.3">
      <c r="A28" s="59" t="s">
        <v>13</v>
      </c>
      <c r="B28" s="24">
        <v>44410</v>
      </c>
      <c r="C28" s="27" t="s">
        <v>18</v>
      </c>
      <c r="D28" s="15">
        <v>116000</v>
      </c>
    </row>
    <row r="29" spans="1:5" s="8" customFormat="1" ht="20.100000000000001" customHeight="1" x14ac:dyDescent="0.3">
      <c r="A29" s="59"/>
      <c r="B29" s="24">
        <v>44411</v>
      </c>
      <c r="C29" s="27" t="s">
        <v>19</v>
      </c>
      <c r="D29" s="15">
        <v>112000</v>
      </c>
    </row>
    <row r="30" spans="1:5" s="8" customFormat="1" ht="20.100000000000001" customHeight="1" x14ac:dyDescent="0.3">
      <c r="A30" s="59"/>
      <c r="B30" s="24">
        <v>44412</v>
      </c>
      <c r="C30" s="27" t="s">
        <v>20</v>
      </c>
      <c r="D30" s="15">
        <v>96000</v>
      </c>
    </row>
    <row r="31" spans="1:5" s="8" customFormat="1" ht="20.100000000000001" customHeight="1" x14ac:dyDescent="0.3">
      <c r="A31" s="59"/>
      <c r="B31" s="24">
        <v>44413</v>
      </c>
      <c r="C31" s="27" t="s">
        <v>21</v>
      </c>
      <c r="D31" s="15">
        <v>116000</v>
      </c>
    </row>
    <row r="32" spans="1:5" s="8" customFormat="1" ht="20.100000000000001" customHeight="1" x14ac:dyDescent="0.3">
      <c r="A32" s="59"/>
      <c r="B32" s="24">
        <v>44414</v>
      </c>
      <c r="C32" s="27" t="s">
        <v>22</v>
      </c>
      <c r="D32" s="15">
        <v>104000</v>
      </c>
    </row>
    <row r="33" spans="1:4" s="8" customFormat="1" ht="20.100000000000001" customHeight="1" x14ac:dyDescent="0.3">
      <c r="A33" s="59"/>
      <c r="B33" s="24">
        <v>44417</v>
      </c>
      <c r="C33" s="40" t="s">
        <v>23</v>
      </c>
      <c r="D33" s="15">
        <v>76000</v>
      </c>
    </row>
    <row r="34" spans="1:4" s="8" customFormat="1" ht="20.100000000000001" customHeight="1" x14ac:dyDescent="0.3">
      <c r="A34" s="59"/>
      <c r="B34" s="24">
        <v>44420</v>
      </c>
      <c r="C34" s="40" t="s">
        <v>21</v>
      </c>
      <c r="D34" s="15">
        <v>120000</v>
      </c>
    </row>
    <row r="35" spans="1:4" s="8" customFormat="1" ht="20.100000000000001" customHeight="1" x14ac:dyDescent="0.3">
      <c r="A35" s="59"/>
      <c r="B35" s="24">
        <v>44425</v>
      </c>
      <c r="C35" s="40" t="s">
        <v>24</v>
      </c>
      <c r="D35" s="15">
        <v>108000</v>
      </c>
    </row>
    <row r="36" spans="1:4" s="8" customFormat="1" ht="20.100000000000001" customHeight="1" x14ac:dyDescent="0.3">
      <c r="A36" s="59"/>
      <c r="B36" s="24">
        <v>44426</v>
      </c>
      <c r="C36" s="40" t="s">
        <v>25</v>
      </c>
      <c r="D36" s="42">
        <v>84000</v>
      </c>
    </row>
    <row r="37" spans="1:4" s="8" customFormat="1" ht="20.100000000000001" customHeight="1" x14ac:dyDescent="0.3">
      <c r="A37" s="59"/>
      <c r="B37" s="24">
        <v>44428</v>
      </c>
      <c r="C37" s="40" t="s">
        <v>30</v>
      </c>
      <c r="D37" s="15">
        <v>87000</v>
      </c>
    </row>
    <row r="38" spans="1:4" s="8" customFormat="1" ht="20.100000000000001" customHeight="1" x14ac:dyDescent="0.3">
      <c r="A38" s="59"/>
      <c r="B38" s="24">
        <v>44431</v>
      </c>
      <c r="C38" s="40" t="s">
        <v>26</v>
      </c>
      <c r="D38" s="15">
        <v>112000</v>
      </c>
    </row>
    <row r="39" spans="1:4" s="8" customFormat="1" ht="20.100000000000001" customHeight="1" x14ac:dyDescent="0.3">
      <c r="A39" s="59"/>
      <c r="B39" s="24">
        <v>44438</v>
      </c>
      <c r="C39" s="40" t="s">
        <v>27</v>
      </c>
      <c r="D39" s="29">
        <v>20000</v>
      </c>
    </row>
    <row r="40" spans="1:4" s="8" customFormat="1" ht="20.100000000000001" customHeight="1" x14ac:dyDescent="0.3">
      <c r="A40" s="59"/>
      <c r="B40" s="24">
        <v>44439</v>
      </c>
      <c r="C40" s="40" t="s">
        <v>28</v>
      </c>
      <c r="D40" s="29">
        <v>225000</v>
      </c>
    </row>
    <row r="41" spans="1:4" ht="20.100000000000001" customHeight="1" x14ac:dyDescent="0.3">
      <c r="A41" s="59"/>
      <c r="B41" s="24">
        <v>44439</v>
      </c>
      <c r="C41" s="40" t="s">
        <v>29</v>
      </c>
      <c r="D41" s="41">
        <v>9000</v>
      </c>
    </row>
    <row r="42" spans="1:4" ht="20.100000000000001" customHeight="1" x14ac:dyDescent="0.3">
      <c r="A42" s="59"/>
      <c r="B42" s="23" t="s">
        <v>12</v>
      </c>
      <c r="C42" s="30">
        <f>COUNTA(C28:C41)</f>
        <v>14</v>
      </c>
      <c r="D42" s="31">
        <f>SUM(D28:D41)</f>
        <v>1385000</v>
      </c>
    </row>
    <row r="43" spans="1:4" ht="20.100000000000001" customHeight="1" x14ac:dyDescent="0.3">
      <c r="A43" s="60" t="s">
        <v>8</v>
      </c>
      <c r="B43" s="61"/>
      <c r="C43" s="30">
        <f>C23+C27+C42</f>
        <v>26</v>
      </c>
      <c r="D43" s="32">
        <f>D23+D27+D42</f>
        <v>2368820</v>
      </c>
    </row>
  </sheetData>
  <mergeCells count="5">
    <mergeCell ref="A28:A42"/>
    <mergeCell ref="A24:A27"/>
    <mergeCell ref="A1:D1"/>
    <mergeCell ref="A14:A23"/>
    <mergeCell ref="A43:B4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D1"/>
    </sheetView>
  </sheetViews>
  <sheetFormatPr defaultRowHeight="16.5" x14ac:dyDescent="0.3"/>
  <cols>
    <col min="1" max="1" width="35.25" style="8" bestFit="1" customWidth="1"/>
    <col min="2" max="2" width="12.75" style="7" bestFit="1" customWidth="1"/>
    <col min="3" max="3" width="40.625" style="8" customWidth="1"/>
    <col min="4" max="4" width="12.625" style="8" bestFit="1" customWidth="1"/>
    <col min="5" max="5" width="4.875" style="8" customWidth="1"/>
    <col min="6" max="16384" width="9" style="8"/>
  </cols>
  <sheetData>
    <row r="1" spans="1:5" ht="30" customHeight="1" x14ac:dyDescent="0.3">
      <c r="A1" s="55" t="s">
        <v>45</v>
      </c>
      <c r="B1" s="55"/>
      <c r="C1" s="55"/>
      <c r="D1" s="55"/>
    </row>
    <row r="2" spans="1:5" ht="20.100000000000001" customHeight="1" x14ac:dyDescent="0.3">
      <c r="A2" s="33"/>
      <c r="B2" s="34"/>
      <c r="C2" s="33"/>
      <c r="D2" s="33"/>
    </row>
    <row r="3" spans="1:5" s="1" customFormat="1" ht="20.100000000000001" customHeight="1" x14ac:dyDescent="0.3">
      <c r="A3" s="9" t="s">
        <v>1</v>
      </c>
      <c r="B3" s="10"/>
      <c r="C3" s="11"/>
      <c r="D3" s="11"/>
    </row>
    <row r="4" spans="1:5" s="1" customFormat="1" ht="20.100000000000001" customHeight="1" x14ac:dyDescent="0.3">
      <c r="A4" s="11"/>
      <c r="B4" s="10"/>
      <c r="C4" s="12"/>
      <c r="D4" s="12" t="s">
        <v>2</v>
      </c>
    </row>
    <row r="5" spans="1:5" s="2" customFormat="1" ht="20.100000000000001" customHeight="1" x14ac:dyDescent="0.3">
      <c r="A5" s="13" t="s">
        <v>10</v>
      </c>
      <c r="B5" s="13" t="s">
        <v>4</v>
      </c>
      <c r="C5" s="13" t="s">
        <v>5</v>
      </c>
      <c r="D5" s="13" t="s">
        <v>6</v>
      </c>
    </row>
    <row r="6" spans="1:5" s="3" customFormat="1" ht="20.100000000000001" customHeight="1" x14ac:dyDescent="0.3">
      <c r="A6" s="39" t="s">
        <v>7</v>
      </c>
      <c r="B6" s="14">
        <f>C26</f>
        <v>12</v>
      </c>
      <c r="C6" s="15">
        <f>D26</f>
        <v>782000</v>
      </c>
      <c r="D6" s="16">
        <f>C6/$C$9</f>
        <v>0.58755466061580541</v>
      </c>
    </row>
    <row r="7" spans="1:5" s="3" customFormat="1" ht="20.100000000000001" customHeight="1" x14ac:dyDescent="0.3">
      <c r="A7" s="39" t="s">
        <v>14</v>
      </c>
      <c r="B7" s="14">
        <f>C28</f>
        <v>1</v>
      </c>
      <c r="C7" s="15">
        <f>D28</f>
        <v>305940</v>
      </c>
      <c r="D7" s="16">
        <f>C7/$C$9</f>
        <v>0.22986761236419373</v>
      </c>
    </row>
    <row r="8" spans="1:5" s="3" customFormat="1" ht="20.100000000000001" customHeight="1" x14ac:dyDescent="0.3">
      <c r="A8" s="39" t="s">
        <v>13</v>
      </c>
      <c r="B8" s="14">
        <f>C32</f>
        <v>3</v>
      </c>
      <c r="C8" s="15">
        <f>$D$32</f>
        <v>243000</v>
      </c>
      <c r="D8" s="16">
        <f>C8/$C$9</f>
        <v>0.18257772702000091</v>
      </c>
    </row>
    <row r="9" spans="1:5" s="3" customFormat="1" ht="20.100000000000001" customHeight="1" x14ac:dyDescent="0.3">
      <c r="A9" s="43" t="s">
        <v>57</v>
      </c>
      <c r="B9" s="17">
        <f>B6+B7+B8</f>
        <v>16</v>
      </c>
      <c r="C9" s="18">
        <f>SUM(C6:C8)</f>
        <v>1330940</v>
      </c>
      <c r="D9" s="19">
        <f>C9/$C$9</f>
        <v>1</v>
      </c>
    </row>
    <row r="10" spans="1:5" s="3" customFormat="1" ht="20.100000000000001" customHeight="1" x14ac:dyDescent="0.3">
      <c r="A10" s="35"/>
      <c r="B10" s="36"/>
      <c r="C10" s="37"/>
      <c r="D10" s="38"/>
    </row>
    <row r="11" spans="1:5" s="1" customFormat="1" ht="20.100000000000001" customHeight="1" x14ac:dyDescent="0.3">
      <c r="A11" s="9" t="s">
        <v>9</v>
      </c>
      <c r="B11" s="10"/>
      <c r="C11" s="11"/>
      <c r="D11" s="22"/>
    </row>
    <row r="12" spans="1:5" s="3" customFormat="1" ht="20.100000000000001" customHeight="1" x14ac:dyDescent="0.3">
      <c r="A12" s="20"/>
      <c r="B12" s="21"/>
      <c r="C12" s="12"/>
      <c r="D12" s="12" t="s">
        <v>2</v>
      </c>
    </row>
    <row r="13" spans="1:5" s="5" customFormat="1" ht="20.100000000000001" customHeight="1" x14ac:dyDescent="0.3">
      <c r="A13" s="43" t="s">
        <v>10</v>
      </c>
      <c r="B13" s="44" t="s">
        <v>0</v>
      </c>
      <c r="C13" s="43" t="s">
        <v>11</v>
      </c>
      <c r="D13" s="44" t="s">
        <v>5</v>
      </c>
      <c r="E13" s="4"/>
    </row>
    <row r="14" spans="1:5" s="5" customFormat="1" ht="20.100000000000001" customHeight="1" x14ac:dyDescent="0.3">
      <c r="A14" s="62" t="s">
        <v>7</v>
      </c>
      <c r="B14" s="45">
        <v>44440</v>
      </c>
      <c r="C14" s="51" t="s">
        <v>54</v>
      </c>
      <c r="D14" s="46">
        <v>58000</v>
      </c>
      <c r="E14" s="4"/>
    </row>
    <row r="15" spans="1:5" s="3" customFormat="1" ht="20.100000000000001" customHeight="1" x14ac:dyDescent="0.3">
      <c r="A15" s="62"/>
      <c r="B15" s="45">
        <v>44440</v>
      </c>
      <c r="C15" s="51" t="s">
        <v>49</v>
      </c>
      <c r="D15" s="46">
        <v>40000</v>
      </c>
    </row>
    <row r="16" spans="1:5" s="3" customFormat="1" ht="20.100000000000001" customHeight="1" x14ac:dyDescent="0.3">
      <c r="A16" s="62"/>
      <c r="B16" s="45">
        <v>44441</v>
      </c>
      <c r="C16" s="52" t="s">
        <v>54</v>
      </c>
      <c r="D16" s="46">
        <v>53000</v>
      </c>
    </row>
    <row r="17" spans="1:5" s="3" customFormat="1" ht="20.100000000000001" customHeight="1" x14ac:dyDescent="0.3">
      <c r="A17" s="62"/>
      <c r="B17" s="45">
        <v>44442</v>
      </c>
      <c r="C17" s="53" t="s">
        <v>50</v>
      </c>
      <c r="D17" s="46">
        <v>50000</v>
      </c>
    </row>
    <row r="18" spans="1:5" s="3" customFormat="1" ht="20.100000000000001" customHeight="1" x14ac:dyDescent="0.3">
      <c r="A18" s="62"/>
      <c r="B18" s="45">
        <v>44446</v>
      </c>
      <c r="C18" s="51" t="s">
        <v>37</v>
      </c>
      <c r="D18" s="50">
        <v>68000</v>
      </c>
    </row>
    <row r="19" spans="1:5" s="3" customFormat="1" ht="20.100000000000001" customHeight="1" x14ac:dyDescent="0.3">
      <c r="A19" s="62"/>
      <c r="B19" s="45">
        <v>44447</v>
      </c>
      <c r="C19" s="52" t="s">
        <v>37</v>
      </c>
      <c r="D19" s="46">
        <v>27000</v>
      </c>
    </row>
    <row r="20" spans="1:5" s="3" customFormat="1" ht="20.100000000000001" customHeight="1" x14ac:dyDescent="0.3">
      <c r="A20" s="62"/>
      <c r="B20" s="45">
        <v>44452</v>
      </c>
      <c r="C20" s="54" t="s">
        <v>51</v>
      </c>
      <c r="D20" s="46">
        <v>119000</v>
      </c>
    </row>
    <row r="21" spans="1:5" s="3" customFormat="1" ht="20.100000000000001" customHeight="1" x14ac:dyDescent="0.3">
      <c r="A21" s="62"/>
      <c r="B21" s="45">
        <v>44453</v>
      </c>
      <c r="C21" s="54" t="s">
        <v>38</v>
      </c>
      <c r="D21" s="46">
        <v>120000</v>
      </c>
    </row>
    <row r="22" spans="1:5" s="3" customFormat="1" ht="20.100000000000001" customHeight="1" x14ac:dyDescent="0.3">
      <c r="A22" s="62"/>
      <c r="B22" s="45">
        <v>44454</v>
      </c>
      <c r="C22" s="54" t="s">
        <v>52</v>
      </c>
      <c r="D22" s="46">
        <v>84000</v>
      </c>
    </row>
    <row r="23" spans="1:5" s="3" customFormat="1" ht="20.100000000000001" customHeight="1" x14ac:dyDescent="0.3">
      <c r="A23" s="62"/>
      <c r="B23" s="45">
        <v>44456</v>
      </c>
      <c r="C23" s="54" t="s">
        <v>55</v>
      </c>
      <c r="D23" s="46">
        <v>72000</v>
      </c>
    </row>
    <row r="24" spans="1:5" s="3" customFormat="1" ht="20.100000000000001" customHeight="1" x14ac:dyDescent="0.3">
      <c r="A24" s="62"/>
      <c r="B24" s="45">
        <v>44462</v>
      </c>
      <c r="C24" s="54" t="s">
        <v>56</v>
      </c>
      <c r="D24" s="46">
        <v>60000</v>
      </c>
    </row>
    <row r="25" spans="1:5" s="3" customFormat="1" ht="20.100000000000001" customHeight="1" x14ac:dyDescent="0.3">
      <c r="A25" s="62"/>
      <c r="B25" s="45">
        <v>44467</v>
      </c>
      <c r="C25" s="54" t="s">
        <v>53</v>
      </c>
      <c r="D25" s="46">
        <v>31000</v>
      </c>
    </row>
    <row r="26" spans="1:5" s="3" customFormat="1" ht="20.100000000000001" customHeight="1" x14ac:dyDescent="0.3">
      <c r="A26" s="62"/>
      <c r="B26" s="44" t="s">
        <v>12</v>
      </c>
      <c r="C26" s="47">
        <f>COUNTA(C14:C25)</f>
        <v>12</v>
      </c>
      <c r="D26" s="48">
        <f>SUM(D14:D25)</f>
        <v>782000</v>
      </c>
      <c r="E26" s="6"/>
    </row>
    <row r="27" spans="1:5" s="3" customFormat="1" ht="20.100000000000001" customHeight="1" x14ac:dyDescent="0.3">
      <c r="A27" s="62" t="s">
        <v>14</v>
      </c>
      <c r="B27" s="45">
        <v>44469</v>
      </c>
      <c r="C27" s="54" t="s">
        <v>48</v>
      </c>
      <c r="D27" s="46">
        <v>305940</v>
      </c>
      <c r="E27" s="6"/>
    </row>
    <row r="28" spans="1:5" s="3" customFormat="1" ht="20.100000000000001" customHeight="1" x14ac:dyDescent="0.3">
      <c r="A28" s="62"/>
      <c r="B28" s="44" t="s">
        <v>12</v>
      </c>
      <c r="C28" s="47">
        <f>COUNTA(C27:C27)</f>
        <v>1</v>
      </c>
      <c r="D28" s="48">
        <f>SUM(D27:D27)</f>
        <v>305940</v>
      </c>
    </row>
    <row r="29" spans="1:5" ht="20.100000000000001" customHeight="1" x14ac:dyDescent="0.3">
      <c r="A29" s="62" t="s">
        <v>13</v>
      </c>
      <c r="B29" s="45">
        <v>44441</v>
      </c>
      <c r="C29" s="51" t="s">
        <v>25</v>
      </c>
      <c r="D29" s="46">
        <v>48000</v>
      </c>
    </row>
    <row r="30" spans="1:5" ht="20.100000000000001" customHeight="1" x14ac:dyDescent="0.3">
      <c r="A30" s="62"/>
      <c r="B30" s="45">
        <v>44445</v>
      </c>
      <c r="C30" s="51" t="s">
        <v>46</v>
      </c>
      <c r="D30" s="46">
        <v>96000</v>
      </c>
    </row>
    <row r="31" spans="1:5" ht="20.100000000000001" customHeight="1" x14ac:dyDescent="0.3">
      <c r="A31" s="62"/>
      <c r="B31" s="45">
        <v>44462</v>
      </c>
      <c r="C31" s="54" t="s">
        <v>47</v>
      </c>
      <c r="D31" s="46">
        <v>99000</v>
      </c>
    </row>
    <row r="32" spans="1:5" ht="20.100000000000001" customHeight="1" x14ac:dyDescent="0.3">
      <c r="A32" s="62"/>
      <c r="B32" s="44" t="s">
        <v>12</v>
      </c>
      <c r="C32" s="47">
        <f>COUNTA(C29:C31)</f>
        <v>3</v>
      </c>
      <c r="D32" s="48">
        <f>SUM(D29:D31)</f>
        <v>243000</v>
      </c>
    </row>
    <row r="33" spans="1:4" ht="20.100000000000001" customHeight="1" x14ac:dyDescent="0.3">
      <c r="A33" s="63" t="s">
        <v>8</v>
      </c>
      <c r="B33" s="64"/>
      <c r="C33" s="47">
        <f>C26+C28+C32</f>
        <v>16</v>
      </c>
      <c r="D33" s="49">
        <f>D26+D28+D32</f>
        <v>1330940</v>
      </c>
    </row>
  </sheetData>
  <mergeCells count="5">
    <mergeCell ref="A1:D1"/>
    <mergeCell ref="A14:A26"/>
    <mergeCell ref="A27:A28"/>
    <mergeCell ref="A29:A32"/>
    <mergeCell ref="A33:B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2019-01-18T05:19:46Z</cp:lastPrinted>
  <dcterms:created xsi:type="dcterms:W3CDTF">2013-05-28T05:50:50Z</dcterms:created>
  <dcterms:modified xsi:type="dcterms:W3CDTF">2021-10-13T00:39:21Z</dcterms:modified>
</cp:coreProperties>
</file>