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125" windowWidth="19320" windowHeight="9855" tabRatio="275"/>
  </bookViews>
  <sheets>
    <sheet name="7월" sheetId="4" r:id="rId1"/>
    <sheet name="8월" sheetId="5" r:id="rId2"/>
    <sheet name="9월" sheetId="6" r:id="rId3"/>
    <sheet name="Sheet1" sheetId="7" r:id="rId4"/>
  </sheets>
  <definedNames>
    <definedName name="_xlnm.Print_Area" localSheetId="2">'9월'!$A$1:$D$32</definedName>
  </definedNames>
  <calcPr calcId="144525"/>
</workbook>
</file>

<file path=xl/calcChain.xml><?xml version="1.0" encoding="utf-8"?>
<calcChain xmlns="http://schemas.openxmlformats.org/spreadsheetml/2006/main">
  <c r="C29" i="5" l="1"/>
  <c r="D29" i="5"/>
  <c r="C23" i="5" l="1"/>
  <c r="D23" i="5"/>
  <c r="C27" i="4"/>
  <c r="D27" i="4"/>
  <c r="C27" i="6" l="1"/>
  <c r="D27" i="6"/>
  <c r="D25" i="6" l="1"/>
  <c r="C25" i="6"/>
  <c r="C27" i="5" l="1"/>
  <c r="D27" i="5"/>
  <c r="C25" i="5" l="1"/>
  <c r="D25" i="5"/>
  <c r="C6" i="6" l="1"/>
  <c r="B6" i="6" l="1"/>
  <c r="C29" i="6" l="1"/>
  <c r="D29" i="6"/>
  <c r="C29" i="4" l="1"/>
  <c r="D29" i="4" l="1"/>
  <c r="C31" i="4" l="1"/>
  <c r="D31" i="4" l="1"/>
  <c r="C7" i="6" l="1"/>
  <c r="B8" i="4" l="1"/>
  <c r="B7" i="5" l="1"/>
  <c r="B8" i="5"/>
  <c r="C6" i="4"/>
  <c r="B6" i="4"/>
  <c r="C8" i="5"/>
  <c r="C8" i="4"/>
  <c r="B7" i="6"/>
  <c r="C8" i="6"/>
  <c r="D31" i="6"/>
  <c r="D32" i="6" s="1"/>
  <c r="C31" i="6"/>
  <c r="D30" i="5"/>
  <c r="B9" i="5"/>
  <c r="C7" i="5"/>
  <c r="C7" i="4"/>
  <c r="B7" i="4"/>
  <c r="D33" i="4"/>
  <c r="C33" i="4"/>
  <c r="B9" i="4" s="1"/>
  <c r="B9" i="6" l="1"/>
  <c r="C32" i="6"/>
  <c r="C10" i="4"/>
  <c r="D7" i="4" s="1"/>
  <c r="B8" i="6"/>
  <c r="D34" i="4"/>
  <c r="C10" i="6"/>
  <c r="D9" i="6" s="1"/>
  <c r="C34" i="4"/>
  <c r="B10" i="4"/>
  <c r="B10" i="6" l="1"/>
  <c r="D10" i="6"/>
  <c r="D7" i="6"/>
  <c r="D6" i="6"/>
  <c r="D8" i="6"/>
  <c r="D10" i="4"/>
  <c r="D9" i="4"/>
  <c r="D6" i="4"/>
  <c r="D8" i="4"/>
  <c r="C30" i="5" l="1"/>
  <c r="B6" i="5"/>
  <c r="B10" i="5" s="1"/>
  <c r="C6" i="5"/>
  <c r="C10" i="5" s="1"/>
  <c r="D9" i="5" l="1"/>
  <c r="D10" i="5"/>
  <c r="D6" i="5"/>
  <c r="D7" i="5"/>
  <c r="D8" i="5"/>
</calcChain>
</file>

<file path=xl/sharedStrings.xml><?xml version="1.0" encoding="utf-8"?>
<sst xmlns="http://schemas.openxmlformats.org/spreadsheetml/2006/main" count="129" uniqueCount="70">
  <si>
    <t>사용일자</t>
  </si>
  <si>
    <t>조달행정 주요현안 회의 및 간담회</t>
    <phoneticPr fontId="1" type="noConversion"/>
  </si>
  <si>
    <t>2. 세부 집행 내역</t>
    <phoneticPr fontId="1" type="noConversion"/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</si>
  <si>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</si>
  <si>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</si>
  <si>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</si>
  <si>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</si>
  <si>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</si>
  <si>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</si>
  <si>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유관기관 업무협의 및 설명회</t>
    <phoneticPr fontId="1" type="noConversion"/>
  </si>
  <si>
    <t>직원 사기진작 및 격려</t>
    <phoneticPr fontId="1" type="noConversion"/>
  </si>
  <si>
    <t>청장실 운영 경비</t>
    <phoneticPr fontId="1" type="noConversion"/>
  </si>
  <si>
    <t>합계</t>
    <phoneticPr fontId="1" type="noConversion"/>
  </si>
  <si>
    <t>구분</t>
    <phoneticPr fontId="1" type="noConversion"/>
  </si>
  <si>
    <t>내역</t>
    <phoneticPr fontId="1" type="noConversion"/>
  </si>
  <si>
    <t>소계</t>
    <phoneticPr fontId="1" type="noConversion"/>
  </si>
  <si>
    <t>직원 사기진작 및 격려</t>
    <phoneticPr fontId="1" type="noConversion"/>
  </si>
  <si>
    <t>직원 사기진작 및 격려</t>
    <phoneticPr fontId="1" type="noConversion"/>
  </si>
  <si>
    <t>직원 사기진작 및 격려</t>
    <phoneticPr fontId="1" type="noConversion"/>
  </si>
  <si>
    <t>소계</t>
    <phoneticPr fontId="1" type="noConversion"/>
  </si>
  <si>
    <t>직원과의 간담회</t>
  </si>
  <si>
    <t>조달행정 주요현안 회의 및 간담회</t>
    <phoneticPr fontId="1" type="noConversion"/>
  </si>
  <si>
    <t>유관기관 업무협의 및 설명회</t>
    <phoneticPr fontId="1" type="noConversion"/>
  </si>
  <si>
    <t>유관기관 업무협의 및 설명회</t>
    <phoneticPr fontId="1" type="noConversion"/>
  </si>
  <si>
    <t>조달행정 주요현안 회의 및 간담회</t>
    <phoneticPr fontId="1" type="noConversion"/>
  </si>
  <si>
    <t>조달행정 주요현안 회의 및 간담회</t>
    <phoneticPr fontId="1" type="noConversion"/>
  </si>
  <si>
    <t>2021-07-01</t>
    <phoneticPr fontId="1" type="noConversion"/>
  </si>
  <si>
    <t>중기중앙회 간담회</t>
    <phoneticPr fontId="1" type="noConversion"/>
  </si>
  <si>
    <t>2021-07-06</t>
    <phoneticPr fontId="1" type="noConversion"/>
  </si>
  <si>
    <t>직원과의 간담회</t>
    <phoneticPr fontId="1" type="noConversion"/>
  </si>
  <si>
    <t>규제혁신 간담회 주요 논의사항 등 회의</t>
    <phoneticPr fontId="1" type="noConversion"/>
  </si>
  <si>
    <t>2021-07-12</t>
    <phoneticPr fontId="1" type="noConversion"/>
  </si>
  <si>
    <t>나라장터 엑스포 개최 관련 현안 검토 회의</t>
    <phoneticPr fontId="1" type="noConversion"/>
  </si>
  <si>
    <t>2021-07-13</t>
    <phoneticPr fontId="1" type="noConversion"/>
  </si>
  <si>
    <t>2021-07-16</t>
    <phoneticPr fontId="1" type="noConversion"/>
  </si>
  <si>
    <t>2021-07-19</t>
    <phoneticPr fontId="1" type="noConversion"/>
  </si>
  <si>
    <t>2021-07-20</t>
    <phoneticPr fontId="1" type="noConversion"/>
  </si>
  <si>
    <t>방역현장 방문계획 등 일정 관련 회의</t>
    <phoneticPr fontId="1" type="noConversion"/>
  </si>
  <si>
    <t>2021-07-21</t>
    <phoneticPr fontId="1" type="noConversion"/>
  </si>
  <si>
    <t>업무협약식 및 현장방문 주요 일정 등 회의</t>
    <phoneticPr fontId="1" type="noConversion"/>
  </si>
  <si>
    <t>2021-07-28</t>
    <phoneticPr fontId="1" type="noConversion"/>
  </si>
  <si>
    <t>직원과의 간담회</t>
    <phoneticPr fontId="1" type="noConversion"/>
  </si>
  <si>
    <t>2021-07-26</t>
    <phoneticPr fontId="1" type="noConversion"/>
  </si>
  <si>
    <t>교육부 업무협약식 결과 회의 및 간담회</t>
    <phoneticPr fontId="1" type="noConversion"/>
  </si>
  <si>
    <t>2021년 7월 조달청장 업무추진비 집행내역</t>
    <phoneticPr fontId="1" type="noConversion"/>
  </si>
  <si>
    <t>2021년 8월 조달청장 업무추진비 집행내역</t>
    <phoneticPr fontId="1" type="noConversion"/>
  </si>
  <si>
    <t>2021-08-09</t>
    <phoneticPr fontId="1" type="noConversion"/>
  </si>
  <si>
    <t>2021-08-10</t>
    <phoneticPr fontId="1" type="noConversion"/>
  </si>
  <si>
    <t>직원과의 간담회(현안사항 등 토의)</t>
    <phoneticPr fontId="1" type="noConversion"/>
  </si>
  <si>
    <t>2021-08-11</t>
    <phoneticPr fontId="1" type="noConversion"/>
  </si>
  <si>
    <t>국유화 현장 및 비축기지 현장 점검</t>
    <phoneticPr fontId="1" type="noConversion"/>
  </si>
  <si>
    <t>2021-08-12</t>
    <phoneticPr fontId="1" type="noConversion"/>
  </si>
  <si>
    <t>신용조회사 업무협약 체결</t>
    <phoneticPr fontId="1" type="noConversion"/>
  </si>
  <si>
    <t>기재위 결산심의 회의</t>
    <phoneticPr fontId="1" type="noConversion"/>
  </si>
  <si>
    <t>2021-08-17</t>
    <phoneticPr fontId="1" type="noConversion"/>
  </si>
  <si>
    <t>2021-08-18</t>
    <phoneticPr fontId="1" type="noConversion"/>
  </si>
  <si>
    <t>국가식품클러스터산업단지 입주업체 간담회</t>
    <phoneticPr fontId="1" type="noConversion"/>
  </si>
  <si>
    <t>2021-08-25</t>
    <phoneticPr fontId="1" type="noConversion"/>
  </si>
  <si>
    <t>직원과의 간담회(현안사항 등)</t>
    <phoneticPr fontId="1" type="noConversion"/>
  </si>
  <si>
    <t>2021-08-31</t>
    <phoneticPr fontId="1" type="noConversion"/>
  </si>
  <si>
    <t>관계기관 업무협의</t>
    <phoneticPr fontId="1" type="noConversion"/>
  </si>
  <si>
    <t>2021년 9월 조달청장 업무추진비 집행내역</t>
    <phoneticPr fontId="1" type="noConversion"/>
  </si>
  <si>
    <t>국회 예산결산위원회 참석</t>
    <phoneticPr fontId="1" type="noConversion"/>
  </si>
  <si>
    <t>국회 예산결산위원회 관계기관 협의</t>
    <phoneticPr fontId="1" type="noConversion"/>
  </si>
  <si>
    <t>정부대전청사 기자단 간담회</t>
    <phoneticPr fontId="1" type="noConversion"/>
  </si>
  <si>
    <t>직원과의 간담회</t>
    <phoneticPr fontId="1" type="noConversion"/>
  </si>
  <si>
    <t>SBS Biz 기획 혁신기업 현장방문</t>
    <phoneticPr fontId="1" type="noConversion"/>
  </si>
  <si>
    <t xml:space="preserve">엑스포 온라인 개막식 개회사 촬영 </t>
    <phoneticPr fontId="1" type="noConversion"/>
  </si>
  <si>
    <t>국정감사 업무담당자 격려</t>
    <phoneticPr fontId="1" type="noConversion"/>
  </si>
  <si>
    <t>조달의날 행사 참석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</si>
</sst>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1" fontId="6" fillId="0" borderId="1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1" fontId="6" fillId="0" borderId="1" xfId="1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1" fontId="6" fillId="0" borderId="1" xfId="1" applyFont="1" applyBorder="1" applyAlignment="1">
      <alignment horizontal="right" vertical="center" wrapText="1"/>
    </xf>
    <xf numFmtId="41" fontId="6" fillId="0" borderId="1" xfId="1" applyFont="1" applyBorder="1" applyAlignment="1">
      <alignment vertical="center" wrapText="1"/>
    </xf>
    <xf numFmtId="41" fontId="5" fillId="0" borderId="1" xfId="1" applyFont="1" applyBorder="1" applyAlignment="1">
      <alignment horizontal="right" vertical="center" wrapText="1"/>
    </xf>
    <xf numFmtId="41" fontId="5" fillId="0" borderId="1" xfId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6" fontId="5" fillId="0" borderId="1" xfId="1" applyNumberFormat="1" applyFont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left" vertical="center" wrapText="1"/>
    </xf>
    <xf numFmtId="41" fontId="6" fillId="0" borderId="1" xfId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shrinkToFit="1"/>
    </xf>
    <xf numFmtId="49" fontId="8" fillId="0" borderId="1" xfId="0" applyNumberFormat="1" applyFont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B34" sqref="B34"/>
    </sheetView>
  </sheetViews>
  <sheetFormatPr defaultRowHeight="16.5" x14ac:dyDescent="0.3"/>
  <cols>
    <col min="1" max="1" width="32.375" customWidth="1"/>
    <col min="2" max="2" width="14.75" customWidth="1"/>
    <col min="3" max="3" width="36.75" style="31" customWidth="1"/>
    <col min="4" max="4" width="14.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0" customHeight="1" x14ac:dyDescent="0.3">
      <c r="A1" s="56" t="s">
        <v>44</v>
      </c>
      <c r="B1" s="56"/>
      <c r="C1" s="56"/>
      <c r="D1" s="56"/>
      <c r="K1"/>
    </row>
    <row r="2" spans="1:11" ht="30" customHeight="1" x14ac:dyDescent="0.3">
      <c r="K2"/>
    </row>
    <row r="3" spans="1:11" s="4" customFormat="1" ht="30" customHeight="1" x14ac:dyDescent="0.3">
      <c r="A3" s="3" t="s">
        <v>3</v>
      </c>
      <c r="C3" s="32"/>
    </row>
    <row r="4" spans="1:11" s="4" customFormat="1" ht="30" customHeight="1" x14ac:dyDescent="0.3">
      <c r="C4" s="33"/>
      <c r="D4" s="5" t="s">
        <v>4</v>
      </c>
    </row>
    <row r="5" spans="1:11" s="7" customFormat="1" ht="30" customHeight="1" x14ac:dyDescent="0.3">
      <c r="A5" s="6" t="s">
        <v>5</v>
      </c>
      <c r="B5" s="6" t="s">
        <v>6</v>
      </c>
      <c r="C5" s="34" t="s">
        <v>7</v>
      </c>
      <c r="D5" s="6" t="s">
        <v>8</v>
      </c>
    </row>
    <row r="6" spans="1:11" s="9" customFormat="1" ht="24.75" customHeight="1" x14ac:dyDescent="0.3">
      <c r="A6" s="25" t="s">
        <v>1</v>
      </c>
      <c r="B6" s="20">
        <f t="shared" ref="B6" si="0">C27</f>
        <v>11</v>
      </c>
      <c r="C6" s="35">
        <f>D27</f>
        <v>1177000</v>
      </c>
      <c r="D6" s="8">
        <f>C6/$C$10</f>
        <v>1</v>
      </c>
    </row>
    <row r="7" spans="1:11" s="9" customFormat="1" ht="24.75" customHeight="1" x14ac:dyDescent="0.3">
      <c r="A7" s="25" t="s">
        <v>9</v>
      </c>
      <c r="B7" s="20">
        <f>C29</f>
        <v>0</v>
      </c>
      <c r="C7" s="36">
        <f>D29</f>
        <v>0</v>
      </c>
      <c r="D7" s="8">
        <f>C7/$C$10</f>
        <v>0</v>
      </c>
    </row>
    <row r="8" spans="1:11" s="9" customFormat="1" ht="24.75" customHeight="1" x14ac:dyDescent="0.3">
      <c r="A8" s="25" t="s">
        <v>10</v>
      </c>
      <c r="B8" s="20">
        <f>C31</f>
        <v>0</v>
      </c>
      <c r="C8" s="35">
        <f>D31</f>
        <v>0</v>
      </c>
      <c r="D8" s="8">
        <f>C8/$C$10</f>
        <v>0</v>
      </c>
    </row>
    <row r="9" spans="1:11" s="9" customFormat="1" ht="24.75" customHeight="1" x14ac:dyDescent="0.3">
      <c r="A9" s="25" t="s">
        <v>11</v>
      </c>
      <c r="B9" s="20">
        <f>C33</f>
        <v>0</v>
      </c>
      <c r="C9" s="37"/>
      <c r="D9" s="8">
        <f>C9/$C$10</f>
        <v>0</v>
      </c>
    </row>
    <row r="10" spans="1:11" s="9" customFormat="1" ht="24.75" customHeight="1" x14ac:dyDescent="0.3">
      <c r="A10" s="6" t="s">
        <v>12</v>
      </c>
      <c r="B10" s="21">
        <f>SUM(B6:B9)</f>
        <v>11</v>
      </c>
      <c r="C10" s="38">
        <f>SUM(C6:C9)</f>
        <v>1177000</v>
      </c>
      <c r="D10" s="23">
        <f>C10/$C$10</f>
        <v>1</v>
      </c>
    </row>
    <row r="11" spans="1:11" s="9" customFormat="1" ht="12.75" customHeight="1" x14ac:dyDescent="0.3">
      <c r="C11" s="39"/>
    </row>
    <row r="12" spans="1:11" s="4" customFormat="1" ht="30" customHeight="1" x14ac:dyDescent="0.3">
      <c r="A12" s="3" t="s">
        <v>2</v>
      </c>
      <c r="C12" s="32"/>
      <c r="D12" s="10"/>
    </row>
    <row r="13" spans="1:11" s="9" customFormat="1" ht="15" customHeight="1" x14ac:dyDescent="0.3">
      <c r="C13" s="33"/>
      <c r="D13" s="5" t="s">
        <v>4</v>
      </c>
    </row>
    <row r="14" spans="1:11" s="13" customFormat="1" ht="30" customHeight="1" x14ac:dyDescent="0.3">
      <c r="A14" s="6" t="s">
        <v>13</v>
      </c>
      <c r="B14" s="11" t="s">
        <v>0</v>
      </c>
      <c r="C14" s="34" t="s">
        <v>14</v>
      </c>
      <c r="D14" s="11" t="s">
        <v>7</v>
      </c>
      <c r="E14" s="12"/>
      <c r="F14" s="12"/>
    </row>
    <row r="15" spans="1:11" s="13" customFormat="1" ht="27.75" customHeight="1" x14ac:dyDescent="0.3">
      <c r="A15" s="51" t="s">
        <v>24</v>
      </c>
      <c r="B15" s="27" t="s">
        <v>26</v>
      </c>
      <c r="C15" s="48" t="s">
        <v>27</v>
      </c>
      <c r="D15" s="28">
        <v>40000</v>
      </c>
      <c r="E15" s="12"/>
      <c r="F15" s="12"/>
    </row>
    <row r="16" spans="1:11" s="13" customFormat="1" ht="27.75" customHeight="1" x14ac:dyDescent="0.3">
      <c r="A16" s="51"/>
      <c r="B16" s="27" t="s">
        <v>28</v>
      </c>
      <c r="C16" s="48" t="s">
        <v>29</v>
      </c>
      <c r="D16" s="28">
        <v>106000</v>
      </c>
      <c r="E16" s="12"/>
      <c r="F16" s="12"/>
    </row>
    <row r="17" spans="1:6" s="13" customFormat="1" ht="27.75" customHeight="1" x14ac:dyDescent="0.3">
      <c r="A17" s="51"/>
      <c r="B17" s="27" t="s">
        <v>28</v>
      </c>
      <c r="C17" s="48" t="s">
        <v>30</v>
      </c>
      <c r="D17" s="28">
        <v>166000</v>
      </c>
      <c r="E17" s="12"/>
      <c r="F17" s="12"/>
    </row>
    <row r="18" spans="1:6" s="13" customFormat="1" ht="27.75" customHeight="1" x14ac:dyDescent="0.3">
      <c r="A18" s="51"/>
      <c r="B18" s="27" t="s">
        <v>31</v>
      </c>
      <c r="C18" s="49" t="s">
        <v>32</v>
      </c>
      <c r="D18" s="28">
        <v>121000</v>
      </c>
      <c r="E18" s="12"/>
      <c r="F18" s="12"/>
    </row>
    <row r="19" spans="1:6" s="13" customFormat="1" ht="27.75" customHeight="1" x14ac:dyDescent="0.3">
      <c r="A19" s="51"/>
      <c r="B19" s="27" t="s">
        <v>33</v>
      </c>
      <c r="C19" s="49" t="s">
        <v>20</v>
      </c>
      <c r="D19" s="28">
        <v>136000</v>
      </c>
      <c r="E19" s="12"/>
      <c r="F19" s="12"/>
    </row>
    <row r="20" spans="1:6" s="13" customFormat="1" ht="27.75" customHeight="1" x14ac:dyDescent="0.3">
      <c r="A20" s="51"/>
      <c r="B20" s="27" t="s">
        <v>34</v>
      </c>
      <c r="C20" s="49" t="s">
        <v>29</v>
      </c>
      <c r="D20" s="28">
        <v>100000</v>
      </c>
      <c r="E20" s="12"/>
      <c r="F20" s="12"/>
    </row>
    <row r="21" spans="1:6" s="13" customFormat="1" ht="27.75" customHeight="1" x14ac:dyDescent="0.3">
      <c r="A21" s="51"/>
      <c r="B21" s="27" t="s">
        <v>35</v>
      </c>
      <c r="C21" s="49" t="s">
        <v>29</v>
      </c>
      <c r="D21" s="28">
        <v>84000</v>
      </c>
      <c r="E21" s="12"/>
      <c r="F21" s="12"/>
    </row>
    <row r="22" spans="1:6" s="13" customFormat="1" ht="27.75" customHeight="1" x14ac:dyDescent="0.3">
      <c r="A22" s="51"/>
      <c r="B22" s="27" t="s">
        <v>36</v>
      </c>
      <c r="C22" s="49" t="s">
        <v>37</v>
      </c>
      <c r="D22" s="28">
        <v>120000</v>
      </c>
      <c r="E22" s="12"/>
      <c r="F22" s="12"/>
    </row>
    <row r="23" spans="1:6" s="13" customFormat="1" ht="27.75" customHeight="1" x14ac:dyDescent="0.3">
      <c r="A23" s="51"/>
      <c r="B23" s="27" t="s">
        <v>38</v>
      </c>
      <c r="C23" s="49" t="s">
        <v>39</v>
      </c>
      <c r="D23" s="28">
        <v>104000</v>
      </c>
      <c r="E23" s="12"/>
      <c r="F23" s="12"/>
    </row>
    <row r="24" spans="1:6" s="13" customFormat="1" ht="27.75" customHeight="1" x14ac:dyDescent="0.3">
      <c r="A24" s="51"/>
      <c r="B24" s="27" t="s">
        <v>42</v>
      </c>
      <c r="C24" s="49" t="s">
        <v>43</v>
      </c>
      <c r="D24" s="28">
        <v>100000</v>
      </c>
      <c r="E24" s="12"/>
      <c r="F24" s="12"/>
    </row>
    <row r="25" spans="1:6" s="13" customFormat="1" ht="27.75" customHeight="1" x14ac:dyDescent="0.3">
      <c r="A25" s="51"/>
      <c r="B25" s="27" t="s">
        <v>40</v>
      </c>
      <c r="C25" s="49" t="s">
        <v>41</v>
      </c>
      <c r="D25" s="28">
        <v>100000</v>
      </c>
      <c r="E25" s="12"/>
      <c r="F25" s="12"/>
    </row>
    <row r="26" spans="1:6" s="13" customFormat="1" ht="27.75" customHeight="1" x14ac:dyDescent="0.3">
      <c r="A26" s="51"/>
      <c r="B26" s="27"/>
      <c r="C26" s="29"/>
      <c r="D26" s="28"/>
      <c r="E26" s="12"/>
      <c r="F26" s="12"/>
    </row>
    <row r="27" spans="1:6" s="9" customFormat="1" ht="30" customHeight="1" x14ac:dyDescent="0.3">
      <c r="A27" s="52"/>
      <c r="B27" s="11" t="s">
        <v>15</v>
      </c>
      <c r="C27" s="40">
        <f>COUNTA(C15:C26)</f>
        <v>11</v>
      </c>
      <c r="D27" s="18">
        <f>SUM(D15:D26)</f>
        <v>1177000</v>
      </c>
    </row>
    <row r="28" spans="1:6" s="9" customFormat="1" ht="18.75" customHeight="1" x14ac:dyDescent="0.3">
      <c r="A28" s="53" t="s">
        <v>22</v>
      </c>
      <c r="B28" s="27"/>
      <c r="C28" s="29"/>
      <c r="D28" s="28"/>
      <c r="E28" s="16"/>
      <c r="F28" s="16"/>
    </row>
    <row r="29" spans="1:6" s="9" customFormat="1" ht="24.75" customHeight="1" x14ac:dyDescent="0.3">
      <c r="A29" s="54"/>
      <c r="B29" s="11" t="s">
        <v>15</v>
      </c>
      <c r="C29" s="40">
        <f>COUNTA(C28:C28)</f>
        <v>0</v>
      </c>
      <c r="D29" s="18">
        <f>SUM(D28:D28)</f>
        <v>0</v>
      </c>
      <c r="E29" s="16"/>
      <c r="F29" s="16"/>
    </row>
    <row r="30" spans="1:6" s="9" customFormat="1" ht="19.5" customHeight="1" x14ac:dyDescent="0.3">
      <c r="A30" s="53" t="s">
        <v>16</v>
      </c>
      <c r="B30" s="27"/>
      <c r="C30" s="30"/>
      <c r="D30" s="28"/>
      <c r="E30" s="16"/>
      <c r="F30" s="16"/>
    </row>
    <row r="31" spans="1:6" s="9" customFormat="1" ht="24.75" customHeight="1" x14ac:dyDescent="0.3">
      <c r="A31" s="54"/>
      <c r="B31" s="11"/>
      <c r="C31" s="40">
        <f>COUNTA(C30)</f>
        <v>0</v>
      </c>
      <c r="D31" s="18">
        <f>SUM(D30)</f>
        <v>0</v>
      </c>
    </row>
    <row r="32" spans="1:6" s="9" customFormat="1" ht="20.25" hidden="1" customHeight="1" x14ac:dyDescent="0.3">
      <c r="A32" s="55" t="s">
        <v>11</v>
      </c>
      <c r="B32" s="14"/>
      <c r="C32" s="41"/>
      <c r="D32" s="15"/>
    </row>
    <row r="33" spans="1:4" s="9" customFormat="1" ht="24.75" hidden="1" customHeight="1" x14ac:dyDescent="0.3">
      <c r="A33" s="54"/>
      <c r="B33" s="11" t="s">
        <v>15</v>
      </c>
      <c r="C33" s="40">
        <f>COUNTA(C32:C32)</f>
        <v>0</v>
      </c>
      <c r="D33" s="18">
        <f>SUM(D32:D32)</f>
        <v>0</v>
      </c>
    </row>
    <row r="34" spans="1:4" s="9" customFormat="1" ht="30" customHeight="1" x14ac:dyDescent="0.3">
      <c r="A34" s="6" t="s">
        <v>12</v>
      </c>
      <c r="B34" s="11"/>
      <c r="C34" s="40">
        <f>SUM(C27,C29,C31,C33)</f>
        <v>11</v>
      </c>
      <c r="D34" s="19">
        <f>SUM(D27,D29,D31,D33)</f>
        <v>1177000</v>
      </c>
    </row>
  </sheetData>
  <sortState ref="A27:D33">
    <sortCondition ref="A27"/>
  </sortState>
  <mergeCells count="5">
    <mergeCell ref="A15:A27"/>
    <mergeCell ref="A28:A29"/>
    <mergeCell ref="A30:A31"/>
    <mergeCell ref="A32:A33"/>
    <mergeCell ref="A1:D1"/>
  </mergeCells>
  <phoneticPr fontId="1" type="noConversion"/>
  <pageMargins left="0.51181102362204722" right="0.51181102362204722" top="0.74803149606299213" bottom="0.55118110236220474" header="0.31496062992125984" footer="0.31496062992125984"/>
  <pageSetup paperSize="9" scale="8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30" sqref="A30"/>
    </sheetView>
  </sheetViews>
  <sheetFormatPr defaultRowHeight="16.5" x14ac:dyDescent="0.3"/>
  <cols>
    <col min="1" max="1" width="32.75" customWidth="1"/>
    <col min="2" max="2" width="16.375" bestFit="1" customWidth="1"/>
    <col min="3" max="3" width="35.25" customWidth="1"/>
    <col min="4" max="4" width="15.875" customWidth="1"/>
    <col min="6" max="6" width="9.125" bestFit="1" customWidth="1"/>
    <col min="9" max="9" width="29.25" style="1" bestFit="1" customWidth="1"/>
  </cols>
  <sheetData>
    <row r="1" spans="1:9" ht="27" customHeight="1" x14ac:dyDescent="0.3">
      <c r="A1" s="2" t="s">
        <v>45</v>
      </c>
      <c r="B1" s="2"/>
      <c r="C1" s="2"/>
      <c r="D1" s="2"/>
      <c r="I1"/>
    </row>
    <row r="2" spans="1:9" ht="27" customHeight="1" x14ac:dyDescent="0.3">
      <c r="I2"/>
    </row>
    <row r="3" spans="1:9" s="4" customFormat="1" ht="27" customHeight="1" x14ac:dyDescent="0.3">
      <c r="A3" s="3" t="s">
        <v>3</v>
      </c>
    </row>
    <row r="4" spans="1:9" s="4" customFormat="1" ht="27" customHeight="1" x14ac:dyDescent="0.3">
      <c r="C4" s="5"/>
      <c r="D4" s="5" t="s">
        <v>4</v>
      </c>
    </row>
    <row r="5" spans="1:9" s="7" customFormat="1" ht="27" customHeight="1" x14ac:dyDescent="0.3">
      <c r="A5" s="6" t="s">
        <v>5</v>
      </c>
      <c r="B5" s="6" t="s">
        <v>6</v>
      </c>
      <c r="C5" s="6" t="s">
        <v>7</v>
      </c>
      <c r="D5" s="6" t="s">
        <v>8</v>
      </c>
    </row>
    <row r="6" spans="1:9" s="9" customFormat="1" ht="23.25" customHeight="1" x14ac:dyDescent="0.3">
      <c r="A6" s="25" t="s">
        <v>1</v>
      </c>
      <c r="B6" s="20">
        <f t="shared" ref="B6" si="0">C23</f>
        <v>7</v>
      </c>
      <c r="C6" s="15">
        <f>D23</f>
        <v>478000</v>
      </c>
      <c r="D6" s="8">
        <f>C6/$C$10</f>
        <v>0.86830154405086291</v>
      </c>
    </row>
    <row r="7" spans="1:9" s="9" customFormat="1" ht="23.25" customHeight="1" x14ac:dyDescent="0.3">
      <c r="A7" s="25" t="s">
        <v>9</v>
      </c>
      <c r="B7" s="20">
        <f>C25</f>
        <v>1</v>
      </c>
      <c r="C7" s="26">
        <f>D25</f>
        <v>72500</v>
      </c>
      <c r="D7" s="8">
        <f>C7/$C$10</f>
        <v>0.13169845594913715</v>
      </c>
    </row>
    <row r="8" spans="1:9" s="9" customFormat="1" ht="23.25" customHeight="1" x14ac:dyDescent="0.3">
      <c r="A8" s="25" t="s">
        <v>10</v>
      </c>
      <c r="B8" s="20">
        <f>C27</f>
        <v>0</v>
      </c>
      <c r="C8" s="15">
        <f>D27</f>
        <v>0</v>
      </c>
      <c r="D8" s="8">
        <f>C8/$C$10</f>
        <v>0</v>
      </c>
    </row>
    <row r="9" spans="1:9" s="9" customFormat="1" ht="23.25" customHeight="1" x14ac:dyDescent="0.3">
      <c r="A9" s="25" t="s">
        <v>11</v>
      </c>
      <c r="B9" s="20">
        <f>C29</f>
        <v>0</v>
      </c>
      <c r="C9" s="18"/>
      <c r="D9" s="8">
        <f>C9/$C$10</f>
        <v>0</v>
      </c>
    </row>
    <row r="10" spans="1:9" s="9" customFormat="1" ht="27" customHeight="1" x14ac:dyDescent="0.3">
      <c r="A10" s="6" t="s">
        <v>12</v>
      </c>
      <c r="B10" s="21">
        <f>SUM(B6:B9)</f>
        <v>8</v>
      </c>
      <c r="C10" s="22">
        <f>SUM(C6:C9)</f>
        <v>550500</v>
      </c>
      <c r="D10" s="23">
        <f>C10/$C$10</f>
        <v>1</v>
      </c>
    </row>
    <row r="11" spans="1:9" s="9" customFormat="1" ht="20.25" customHeight="1" x14ac:dyDescent="0.3"/>
    <row r="12" spans="1:9" s="4" customFormat="1" ht="27" customHeight="1" x14ac:dyDescent="0.3">
      <c r="A12" s="3" t="s">
        <v>2</v>
      </c>
      <c r="D12" s="10"/>
    </row>
    <row r="13" spans="1:9" s="9" customFormat="1" ht="23.25" customHeight="1" x14ac:dyDescent="0.3">
      <c r="C13" s="5"/>
      <c r="D13" s="5" t="s">
        <v>4</v>
      </c>
    </row>
    <row r="14" spans="1:9" s="13" customFormat="1" ht="27" customHeight="1" x14ac:dyDescent="0.3">
      <c r="A14" s="6" t="s">
        <v>13</v>
      </c>
      <c r="B14" s="11" t="s">
        <v>0</v>
      </c>
      <c r="C14" s="6" t="s">
        <v>14</v>
      </c>
      <c r="D14" s="11" t="s">
        <v>7</v>
      </c>
      <c r="E14" s="12"/>
    </row>
    <row r="15" spans="1:9" s="13" customFormat="1" ht="29.25" customHeight="1" x14ac:dyDescent="0.3">
      <c r="A15" s="51" t="s">
        <v>21</v>
      </c>
      <c r="B15" s="27" t="s">
        <v>46</v>
      </c>
      <c r="C15" s="50" t="s">
        <v>20</v>
      </c>
      <c r="D15" s="28">
        <v>63000</v>
      </c>
      <c r="E15" s="12"/>
    </row>
    <row r="16" spans="1:9" s="13" customFormat="1" ht="24" customHeight="1" x14ac:dyDescent="0.3">
      <c r="A16" s="51"/>
      <c r="B16" s="27" t="s">
        <v>47</v>
      </c>
      <c r="C16" s="50" t="s">
        <v>48</v>
      </c>
      <c r="D16" s="28">
        <v>80000</v>
      </c>
      <c r="E16" s="12"/>
    </row>
    <row r="17" spans="1:5" s="13" customFormat="1" ht="24" customHeight="1" x14ac:dyDescent="0.3">
      <c r="A17" s="51"/>
      <c r="B17" s="27" t="s">
        <v>49</v>
      </c>
      <c r="C17" s="49" t="s">
        <v>50</v>
      </c>
      <c r="D17" s="28">
        <v>130000</v>
      </c>
      <c r="E17" s="12"/>
    </row>
    <row r="18" spans="1:5" s="13" customFormat="1" ht="24" customHeight="1" x14ac:dyDescent="0.3">
      <c r="A18" s="51"/>
      <c r="B18" s="27" t="s">
        <v>51</v>
      </c>
      <c r="C18" s="49" t="s">
        <v>52</v>
      </c>
      <c r="D18" s="28">
        <v>60000</v>
      </c>
      <c r="E18" s="12"/>
    </row>
    <row r="19" spans="1:5" s="13" customFormat="1" ht="24" customHeight="1" x14ac:dyDescent="0.3">
      <c r="A19" s="51"/>
      <c r="B19" s="27" t="s">
        <v>54</v>
      </c>
      <c r="C19" s="49" t="s">
        <v>53</v>
      </c>
      <c r="D19" s="28">
        <v>42000</v>
      </c>
      <c r="E19" s="12"/>
    </row>
    <row r="20" spans="1:5" s="13" customFormat="1" ht="24" customHeight="1" x14ac:dyDescent="0.3">
      <c r="A20" s="51"/>
      <c r="B20" s="27" t="s">
        <v>55</v>
      </c>
      <c r="C20" s="49" t="s">
        <v>56</v>
      </c>
      <c r="D20" s="28">
        <v>52000</v>
      </c>
      <c r="E20" s="12"/>
    </row>
    <row r="21" spans="1:5" s="13" customFormat="1" ht="24" customHeight="1" x14ac:dyDescent="0.3">
      <c r="A21" s="51"/>
      <c r="B21" s="27" t="s">
        <v>57</v>
      </c>
      <c r="C21" s="49" t="s">
        <v>58</v>
      </c>
      <c r="D21" s="28">
        <v>51000</v>
      </c>
      <c r="E21" s="12"/>
    </row>
    <row r="22" spans="1:5" s="13" customFormat="1" ht="24" customHeight="1" x14ac:dyDescent="0.3">
      <c r="A22" s="51"/>
      <c r="B22" s="27"/>
      <c r="C22" s="29"/>
      <c r="D22" s="28"/>
      <c r="E22" s="12"/>
    </row>
    <row r="23" spans="1:5" s="9" customFormat="1" ht="27" customHeight="1" x14ac:dyDescent="0.3">
      <c r="A23" s="52"/>
      <c r="B23" s="11" t="s">
        <v>15</v>
      </c>
      <c r="C23" s="17">
        <f>COUNTA(C15:C22)</f>
        <v>7</v>
      </c>
      <c r="D23" s="18">
        <f>SUM(D15:D22)</f>
        <v>478000</v>
      </c>
    </row>
    <row r="24" spans="1:5" s="9" customFormat="1" ht="24.75" customHeight="1" x14ac:dyDescent="0.3">
      <c r="A24" s="53" t="s">
        <v>23</v>
      </c>
      <c r="B24" s="27" t="s">
        <v>59</v>
      </c>
      <c r="C24" s="45" t="s">
        <v>60</v>
      </c>
      <c r="D24" s="28">
        <v>72500</v>
      </c>
      <c r="E24" s="16"/>
    </row>
    <row r="25" spans="1:5" s="9" customFormat="1" ht="27" customHeight="1" x14ac:dyDescent="0.3">
      <c r="A25" s="54"/>
      <c r="B25" s="11" t="s">
        <v>15</v>
      </c>
      <c r="C25" s="17">
        <f>COUNTA(C24:C24)</f>
        <v>1</v>
      </c>
      <c r="D25" s="18">
        <f>SUM(D24:D24)</f>
        <v>72500</v>
      </c>
      <c r="E25" s="16"/>
    </row>
    <row r="26" spans="1:5" s="9" customFormat="1" ht="24" customHeight="1" x14ac:dyDescent="0.3">
      <c r="A26" s="55" t="s">
        <v>17</v>
      </c>
      <c r="B26" s="27"/>
      <c r="C26" s="29"/>
      <c r="D26" s="28"/>
      <c r="E26" s="16"/>
    </row>
    <row r="27" spans="1:5" s="9" customFormat="1" ht="27" customHeight="1" x14ac:dyDescent="0.3">
      <c r="A27" s="54"/>
      <c r="B27" s="11" t="s">
        <v>15</v>
      </c>
      <c r="C27" s="17">
        <f>COUNTA(C26:C26)</f>
        <v>0</v>
      </c>
      <c r="D27" s="18">
        <f>SUM(D26:D26)</f>
        <v>0</v>
      </c>
    </row>
    <row r="28" spans="1:5" s="9" customFormat="1" ht="21.75" hidden="1" customHeight="1" x14ac:dyDescent="0.3">
      <c r="A28" s="55" t="s">
        <v>11</v>
      </c>
      <c r="B28" s="14"/>
      <c r="C28" s="24"/>
      <c r="D28" s="15"/>
    </row>
    <row r="29" spans="1:5" s="9" customFormat="1" ht="27" hidden="1" customHeight="1" x14ac:dyDescent="0.3">
      <c r="A29" s="54"/>
      <c r="B29" s="11" t="s">
        <v>15</v>
      </c>
      <c r="C29" s="17">
        <f>COUNTA(C28:C28)</f>
        <v>0</v>
      </c>
      <c r="D29" s="18">
        <f>SUM(D28:D28)</f>
        <v>0</v>
      </c>
    </row>
    <row r="30" spans="1:5" s="9" customFormat="1" ht="27" customHeight="1" x14ac:dyDescent="0.3">
      <c r="A30" s="6" t="s">
        <v>12</v>
      </c>
      <c r="B30" s="11"/>
      <c r="C30" s="17">
        <f>SUM(C23,C25,C27,C29)</f>
        <v>8</v>
      </c>
      <c r="D30" s="19">
        <f>SUM(D23,D25,D27,D29)</f>
        <v>550500</v>
      </c>
    </row>
  </sheetData>
  <mergeCells count="4">
    <mergeCell ref="A15:A23"/>
    <mergeCell ref="A24:A25"/>
    <mergeCell ref="A26:A27"/>
    <mergeCell ref="A28:A29"/>
  </mergeCells>
  <phoneticPr fontId="1" type="noConversion"/>
  <pageMargins left="0.51181102362204722" right="0.51181102362204722" top="0.74803149606299213" bottom="0.55118110236220474" header="0.31496062992125984" footer="0.31496062992125984"/>
  <pageSetup paperSize="9" scale="8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3" sqref="A3"/>
    </sheetView>
  </sheetViews>
  <sheetFormatPr defaultRowHeight="16.5" x14ac:dyDescent="0.3"/>
  <cols>
    <col min="1" max="1" width="30.875" customWidth="1"/>
    <col min="2" max="2" width="16.375" bestFit="1" customWidth="1"/>
    <col min="3" max="3" width="41.25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27.95" customHeight="1" x14ac:dyDescent="0.3">
      <c r="A1" s="2" t="s">
        <v>61</v>
      </c>
      <c r="B1" s="2"/>
      <c r="C1" s="2"/>
      <c r="D1" s="2"/>
      <c r="K1"/>
    </row>
    <row r="2" spans="1:11" ht="27.95" customHeight="1" x14ac:dyDescent="0.3">
      <c r="K2"/>
    </row>
    <row r="3" spans="1:11" s="4" customFormat="1" ht="27.95" customHeight="1" x14ac:dyDescent="0.3">
      <c r="A3" s="3" t="s">
        <v>3</v>
      </c>
    </row>
    <row r="4" spans="1:11" s="4" customFormat="1" ht="27.95" customHeight="1" x14ac:dyDescent="0.3">
      <c r="C4" s="5"/>
      <c r="D4" s="5" t="s">
        <v>4</v>
      </c>
    </row>
    <row r="5" spans="1:11" s="7" customFormat="1" ht="27.95" customHeight="1" x14ac:dyDescent="0.3">
      <c r="A5" s="6" t="s">
        <v>5</v>
      </c>
      <c r="B5" s="6" t="s">
        <v>6</v>
      </c>
      <c r="C5" s="6" t="s">
        <v>7</v>
      </c>
      <c r="D5" s="6" t="s">
        <v>8</v>
      </c>
    </row>
    <row r="6" spans="1:11" s="9" customFormat="1" ht="24" customHeight="1" x14ac:dyDescent="0.3">
      <c r="A6" s="25" t="s">
        <v>1</v>
      </c>
      <c r="B6" s="20">
        <f>C25</f>
        <v>9</v>
      </c>
      <c r="C6" s="15">
        <f>D25</f>
        <v>812000</v>
      </c>
      <c r="D6" s="8">
        <f>C6/$C$10</f>
        <v>0.81854838709677424</v>
      </c>
    </row>
    <row r="7" spans="1:11" s="9" customFormat="1" ht="24" customHeight="1" x14ac:dyDescent="0.3">
      <c r="A7" s="25" t="s">
        <v>9</v>
      </c>
      <c r="B7" s="20">
        <f>C27</f>
        <v>1</v>
      </c>
      <c r="C7" s="26">
        <f>D27</f>
        <v>111000</v>
      </c>
      <c r="D7" s="8">
        <f>C7/$C$10</f>
        <v>0.11189516129032258</v>
      </c>
    </row>
    <row r="8" spans="1:11" s="9" customFormat="1" ht="24" customHeight="1" x14ac:dyDescent="0.3">
      <c r="A8" s="25" t="s">
        <v>10</v>
      </c>
      <c r="B8" s="20">
        <f>C29</f>
        <v>1</v>
      </c>
      <c r="C8" s="15">
        <f>D29</f>
        <v>69000</v>
      </c>
      <c r="D8" s="8">
        <f>C8/$C$10</f>
        <v>6.955645161290322E-2</v>
      </c>
    </row>
    <row r="9" spans="1:11" s="9" customFormat="1" ht="24" customHeight="1" x14ac:dyDescent="0.3">
      <c r="A9" s="25" t="s">
        <v>11</v>
      </c>
      <c r="B9" s="20">
        <f>C31</f>
        <v>0</v>
      </c>
      <c r="C9" s="18"/>
      <c r="D9" s="8">
        <f>C9/$C$10</f>
        <v>0</v>
      </c>
    </row>
    <row r="10" spans="1:11" s="9" customFormat="1" ht="27.95" customHeight="1" x14ac:dyDescent="0.3">
      <c r="A10" s="6" t="s">
        <v>12</v>
      </c>
      <c r="B10" s="21">
        <f>SUM(B6:B9)</f>
        <v>11</v>
      </c>
      <c r="C10" s="22">
        <f>SUM(C6:C9)</f>
        <v>992000</v>
      </c>
      <c r="D10" s="23">
        <f>C10/$C$10</f>
        <v>1</v>
      </c>
    </row>
    <row r="11" spans="1:11" s="9" customFormat="1" ht="22.5" customHeight="1" x14ac:dyDescent="0.3"/>
    <row r="12" spans="1:11" s="4" customFormat="1" ht="27.95" customHeight="1" x14ac:dyDescent="0.3">
      <c r="A12" s="3" t="s">
        <v>2</v>
      </c>
      <c r="D12" s="10"/>
    </row>
    <row r="13" spans="1:11" s="9" customFormat="1" ht="21" customHeight="1" x14ac:dyDescent="0.3">
      <c r="C13" s="5"/>
      <c r="D13" s="5" t="s">
        <v>4</v>
      </c>
    </row>
    <row r="14" spans="1:11" s="13" customFormat="1" ht="27.95" customHeight="1" x14ac:dyDescent="0.3">
      <c r="A14" s="6" t="s">
        <v>13</v>
      </c>
      <c r="B14" s="11" t="s">
        <v>0</v>
      </c>
      <c r="C14" s="6" t="s">
        <v>14</v>
      </c>
      <c r="D14" s="11" t="s">
        <v>7</v>
      </c>
      <c r="E14" s="12"/>
      <c r="F14" s="12"/>
    </row>
    <row r="15" spans="1:11" s="13" customFormat="1" ht="21" customHeight="1" x14ac:dyDescent="0.3">
      <c r="A15" s="51" t="s">
        <v>25</v>
      </c>
      <c r="B15" s="47">
        <v>44445</v>
      </c>
      <c r="C15" s="29" t="s">
        <v>62</v>
      </c>
      <c r="D15" s="46">
        <v>60000</v>
      </c>
      <c r="E15" s="12"/>
      <c r="F15" s="12"/>
    </row>
    <row r="16" spans="1:11" s="13" customFormat="1" ht="21" customHeight="1" x14ac:dyDescent="0.3">
      <c r="A16" s="51"/>
      <c r="B16" s="47">
        <v>44446</v>
      </c>
      <c r="C16" s="29" t="s">
        <v>62</v>
      </c>
      <c r="D16" s="46">
        <v>116000</v>
      </c>
      <c r="E16" s="12"/>
      <c r="F16" s="12"/>
    </row>
    <row r="17" spans="1:6" s="13" customFormat="1" ht="21" customHeight="1" x14ac:dyDescent="0.3">
      <c r="A17" s="51"/>
      <c r="B17" s="47">
        <v>44447</v>
      </c>
      <c r="C17" s="29" t="s">
        <v>62</v>
      </c>
      <c r="D17" s="46">
        <v>66000</v>
      </c>
      <c r="E17" s="12"/>
      <c r="F17" s="12"/>
    </row>
    <row r="18" spans="1:6" s="13" customFormat="1" ht="21" customHeight="1" x14ac:dyDescent="0.3">
      <c r="A18" s="51"/>
      <c r="B18" s="47">
        <v>44447</v>
      </c>
      <c r="C18" s="29" t="s">
        <v>62</v>
      </c>
      <c r="D18" s="46">
        <v>90000</v>
      </c>
      <c r="E18" s="12"/>
      <c r="F18" s="12"/>
    </row>
    <row r="19" spans="1:6" s="13" customFormat="1" ht="21" customHeight="1" x14ac:dyDescent="0.3">
      <c r="A19" s="51"/>
      <c r="B19" s="47">
        <v>44452</v>
      </c>
      <c r="C19" s="29" t="s">
        <v>64</v>
      </c>
      <c r="D19" s="46">
        <v>120000</v>
      </c>
      <c r="E19" s="12"/>
      <c r="F19" s="12"/>
    </row>
    <row r="20" spans="1:6" s="13" customFormat="1" ht="21" customHeight="1" x14ac:dyDescent="0.3">
      <c r="A20" s="51"/>
      <c r="B20" s="47">
        <v>44454</v>
      </c>
      <c r="C20" s="29" t="s">
        <v>65</v>
      </c>
      <c r="D20" s="46">
        <v>98000</v>
      </c>
      <c r="E20" s="12"/>
      <c r="F20" s="12"/>
    </row>
    <row r="21" spans="1:6" s="13" customFormat="1" ht="21" customHeight="1" x14ac:dyDescent="0.3">
      <c r="A21" s="51"/>
      <c r="B21" s="47">
        <v>44455</v>
      </c>
      <c r="C21" s="29" t="s">
        <v>66</v>
      </c>
      <c r="D21" s="46">
        <v>66000</v>
      </c>
      <c r="E21" s="12"/>
      <c r="F21" s="12"/>
    </row>
    <row r="22" spans="1:6" s="13" customFormat="1" ht="21" customHeight="1" x14ac:dyDescent="0.3">
      <c r="A22" s="51"/>
      <c r="B22" s="47">
        <v>44463</v>
      </c>
      <c r="C22" s="29" t="s">
        <v>67</v>
      </c>
      <c r="D22" s="46">
        <v>108000</v>
      </c>
      <c r="E22" s="12"/>
      <c r="F22" s="12"/>
    </row>
    <row r="23" spans="1:6" s="13" customFormat="1" ht="21" customHeight="1" x14ac:dyDescent="0.3">
      <c r="A23" s="51"/>
      <c r="B23" s="47">
        <v>44469</v>
      </c>
      <c r="C23" s="58" t="s">
        <v>69</v>
      </c>
      <c r="D23" s="46">
        <v>88000</v>
      </c>
      <c r="E23" s="12"/>
      <c r="F23" s="12"/>
    </row>
    <row r="24" spans="1:6" s="13" customFormat="1" ht="21" customHeight="1" x14ac:dyDescent="0.3">
      <c r="A24" s="51"/>
      <c r="B24" s="27"/>
      <c r="C24" s="48"/>
      <c r="D24" s="28"/>
      <c r="E24" s="12"/>
      <c r="F24" s="12"/>
    </row>
    <row r="25" spans="1:6" s="13" customFormat="1" ht="29.25" customHeight="1" x14ac:dyDescent="0.3">
      <c r="A25" s="51"/>
      <c r="B25" s="42" t="s">
        <v>19</v>
      </c>
      <c r="C25" s="17">
        <f>COUNTA(C15:C23)</f>
        <v>9</v>
      </c>
      <c r="D25" s="43">
        <f>SUM(D15:D23)</f>
        <v>812000</v>
      </c>
      <c r="E25" s="12"/>
      <c r="F25" s="12"/>
    </row>
    <row r="26" spans="1:6" s="9" customFormat="1" ht="21" customHeight="1" x14ac:dyDescent="0.3">
      <c r="A26" s="55" t="s">
        <v>9</v>
      </c>
      <c r="B26" s="47">
        <v>44446</v>
      </c>
      <c r="C26" s="57" t="s">
        <v>63</v>
      </c>
      <c r="D26" s="46">
        <v>111000</v>
      </c>
      <c r="E26" s="16"/>
      <c r="F26" s="16"/>
    </row>
    <row r="27" spans="1:6" s="9" customFormat="1" ht="27.95" customHeight="1" x14ac:dyDescent="0.3">
      <c r="A27" s="54"/>
      <c r="B27" s="11" t="s">
        <v>15</v>
      </c>
      <c r="C27" s="17">
        <f>COUNTA(C26:C26)</f>
        <v>1</v>
      </c>
      <c r="D27" s="18">
        <f>SUM(D26:D26)</f>
        <v>111000</v>
      </c>
      <c r="E27" s="16"/>
      <c r="F27" s="16"/>
    </row>
    <row r="28" spans="1:6" s="9" customFormat="1" ht="27.75" customHeight="1" x14ac:dyDescent="0.3">
      <c r="A28" s="53" t="s">
        <v>18</v>
      </c>
      <c r="B28" s="47">
        <v>44462</v>
      </c>
      <c r="C28" s="57" t="s">
        <v>68</v>
      </c>
      <c r="D28" s="46">
        <v>69000</v>
      </c>
      <c r="E28" s="16"/>
      <c r="F28" s="16"/>
    </row>
    <row r="29" spans="1:6" s="9" customFormat="1" ht="24" customHeight="1" x14ac:dyDescent="0.3">
      <c r="A29" s="54"/>
      <c r="B29" s="11" t="s">
        <v>15</v>
      </c>
      <c r="C29" s="17">
        <f>COUNTA(C28:C28)</f>
        <v>1</v>
      </c>
      <c r="D29" s="18">
        <f>SUM(D28:D28)</f>
        <v>69000</v>
      </c>
    </row>
    <row r="30" spans="1:6" s="9" customFormat="1" ht="21" hidden="1" customHeight="1" x14ac:dyDescent="0.3">
      <c r="A30" s="55" t="s">
        <v>11</v>
      </c>
      <c r="B30" s="14"/>
      <c r="C30" s="24"/>
      <c r="D30" s="15"/>
    </row>
    <row r="31" spans="1:6" s="9" customFormat="1" ht="25.5" hidden="1" customHeight="1" x14ac:dyDescent="0.3">
      <c r="A31" s="54"/>
      <c r="B31" s="11" t="s">
        <v>15</v>
      </c>
      <c r="C31" s="17">
        <f>COUNTA(C30:C30)</f>
        <v>0</v>
      </c>
      <c r="D31" s="18">
        <f>SUM(D30:D30)</f>
        <v>0</v>
      </c>
    </row>
    <row r="32" spans="1:6" s="9" customFormat="1" ht="27.95" customHeight="1" x14ac:dyDescent="0.3">
      <c r="A32" s="6" t="s">
        <v>12</v>
      </c>
      <c r="B32" s="11"/>
      <c r="C32" s="17">
        <f>SUM(C25,C27,C29,C31)</f>
        <v>11</v>
      </c>
      <c r="D32" s="44">
        <f>SUM(D25,D27,D29,D31)</f>
        <v>992000</v>
      </c>
    </row>
  </sheetData>
  <mergeCells count="4">
    <mergeCell ref="A26:A27"/>
    <mergeCell ref="A28:A29"/>
    <mergeCell ref="A30:A31"/>
    <mergeCell ref="A15:A25"/>
  </mergeCells>
  <phoneticPr fontId="1" type="noConversion"/>
  <pageMargins left="0.51181102362204722" right="0.51181102362204722" top="0.74803149606299213" bottom="0.55118110236220474" header="0.31496062992125984" footer="0.31496062992125984"/>
  <pageSetup paperSize="9" scale="8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7월</vt:lpstr>
      <vt:lpstr>8월</vt:lpstr>
      <vt:lpstr>9월</vt:lpstr>
      <vt:lpstr>Sheet1</vt:lpstr>
      <vt:lpstr>'9월'!Print_Area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2021-10-18T10:55:03Z</cp:lastPrinted>
  <dcterms:created xsi:type="dcterms:W3CDTF">2013-05-28T05:50:50Z</dcterms:created>
  <dcterms:modified xsi:type="dcterms:W3CDTF">2021-10-18T10:55:09Z</dcterms:modified>
</cp:coreProperties>
</file>