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320" windowHeight="9855" tabRatio="275"/>
  </bookViews>
  <sheets>
    <sheet name="10월" sheetId="4" r:id="rId1"/>
    <sheet name="11월" sheetId="5" r:id="rId2"/>
    <sheet name="12월" sheetId="6" r:id="rId3"/>
  </sheets>
  <calcPr calcId="144525"/>
</workbook>
</file>

<file path=xl/calcChain.xml><?xml version="1.0" encoding="utf-8"?>
<calcChain xmlns="http://schemas.openxmlformats.org/spreadsheetml/2006/main">
  <c r="D25" i="6" l="1"/>
  <c r="C22" i="6"/>
  <c r="C26" i="5"/>
  <c r="D26" i="5"/>
  <c r="C25" i="6" l="1"/>
  <c r="D19" i="5"/>
  <c r="D25" i="4"/>
  <c r="C25" i="4"/>
  <c r="B7" i="4" s="1"/>
  <c r="D22" i="6" l="1"/>
  <c r="C29" i="4"/>
  <c r="D29" i="4"/>
  <c r="C19" i="5" l="1"/>
  <c r="C16" i="5"/>
  <c r="D16" i="5"/>
  <c r="D28" i="5" l="1"/>
  <c r="C28" i="5"/>
  <c r="D16" i="6" l="1"/>
  <c r="C16" i="6"/>
  <c r="D31" i="4"/>
  <c r="C31" i="4"/>
  <c r="C27" i="6" l="1"/>
  <c r="B9" i="6" s="1"/>
  <c r="D27" i="6"/>
  <c r="C9" i="6" s="1"/>
  <c r="C8" i="6"/>
  <c r="B8" i="6"/>
  <c r="C7" i="6"/>
  <c r="B7" i="6"/>
  <c r="C6" i="6"/>
  <c r="B9" i="5"/>
  <c r="C8" i="5"/>
  <c r="B8" i="5"/>
  <c r="C7" i="5"/>
  <c r="B7" i="5"/>
  <c r="C6" i="5"/>
  <c r="B6" i="5"/>
  <c r="C9" i="5"/>
  <c r="C29" i="5" l="1"/>
  <c r="C10" i="6"/>
  <c r="D8" i="6" s="1"/>
  <c r="D28" i="6"/>
  <c r="C28" i="6"/>
  <c r="B6" i="6"/>
  <c r="B10" i="6" s="1"/>
  <c r="B10" i="5"/>
  <c r="C10" i="5"/>
  <c r="D29" i="5"/>
  <c r="D6" i="6" l="1"/>
  <c r="D10" i="6"/>
  <c r="D9" i="6"/>
  <c r="D7" i="6"/>
  <c r="D10" i="5"/>
  <c r="D9" i="5"/>
  <c r="D6" i="5"/>
  <c r="D7" i="5"/>
  <c r="D8" i="5"/>
  <c r="C9" i="4" l="1"/>
  <c r="B9" i="4"/>
  <c r="B8" i="4"/>
  <c r="D16" i="4"/>
  <c r="C16" i="4"/>
  <c r="C32" i="4" l="1"/>
  <c r="B6" i="4"/>
  <c r="C8" i="4"/>
  <c r="D32" i="4" l="1"/>
  <c r="C7" i="4"/>
  <c r="B10" i="4"/>
  <c r="C6" i="4"/>
  <c r="C10" i="4" l="1"/>
  <c r="D8" i="4" s="1"/>
  <c r="D10" i="4" l="1"/>
  <c r="D9" i="4"/>
  <c r="D7" i="4"/>
  <c r="D6" i="4"/>
</calcChain>
</file>

<file path=xl/sharedStrings.xml><?xml version="1.0" encoding="utf-8"?>
<sst xmlns="http://schemas.openxmlformats.org/spreadsheetml/2006/main" count="133" uniqueCount="52">
  <si>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</si>
  <si>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</si>
  <si>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</si>
  <si>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</si>
  <si>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</si>
  <si>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</si>
  <si>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</si>
  <si>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</si>
  <si>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</si>
  <si>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</si>
  <si>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</si>
  <si>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</si>
  <si>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</si>
  <si>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</si>
  <si>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</si>
  <si>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</si>
  <si>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</si>
  <si>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지방청장실 운영 경비</t>
    <phoneticPr fontId="1" type="noConversion"/>
  </si>
  <si>
    <t>유관기관 업무협의</t>
    <phoneticPr fontId="1" type="noConversion"/>
  </si>
  <si>
    <t>유관기관 업무협의</t>
    <phoneticPr fontId="1" type="noConversion"/>
  </si>
  <si>
    <t>직원격려</t>
    <phoneticPr fontId="1" type="noConversion"/>
  </si>
  <si>
    <t>직원격려</t>
    <phoneticPr fontId="1" type="noConversion"/>
  </si>
  <si>
    <t>직원 격려</t>
    <phoneticPr fontId="1" type="noConversion"/>
  </si>
  <si>
    <t>직원 사기진작 및 격려</t>
    <phoneticPr fontId="1" type="noConversion"/>
  </si>
  <si>
    <t>2019년 10월 대구지방조달청 업무추진비 집행내역</t>
    <phoneticPr fontId="1" type="noConversion"/>
  </si>
  <si>
    <t>2019년 11월 대구지방조달청 업무추진비 집행내역</t>
    <phoneticPr fontId="1" type="noConversion"/>
  </si>
  <si>
    <t>2019년 12월 대구지방조달청 업무추진비 집행내역</t>
    <phoneticPr fontId="1" type="noConversion"/>
  </si>
  <si>
    <t>2019-10-01</t>
    <phoneticPr fontId="1" type="noConversion"/>
  </si>
  <si>
    <t>2019-10-02</t>
    <phoneticPr fontId="1" type="noConversion"/>
  </si>
  <si>
    <t>2019-10-17</t>
    <phoneticPr fontId="1" type="noConversion"/>
  </si>
  <si>
    <t>2019-10-22</t>
    <phoneticPr fontId="1" type="noConversion"/>
  </si>
  <si>
    <t>2019-10-24</t>
    <phoneticPr fontId="1" type="noConversion"/>
  </si>
  <si>
    <t>2019-10-28</t>
    <phoneticPr fontId="1" type="noConversion"/>
  </si>
  <si>
    <t>2019-10-29</t>
    <phoneticPr fontId="1" type="noConversion"/>
  </si>
  <si>
    <t>2019-10-07</t>
    <phoneticPr fontId="1" type="noConversion"/>
  </si>
  <si>
    <t>2019-10-14</t>
    <phoneticPr fontId="1" type="noConversion"/>
  </si>
  <si>
    <t>2019-10-21</t>
    <phoneticPr fontId="1" type="noConversion"/>
  </si>
  <si>
    <t>2019-11-08</t>
    <phoneticPr fontId="1" type="noConversion"/>
  </si>
  <si>
    <t>2019-11-12</t>
    <phoneticPr fontId="1" type="noConversion"/>
  </si>
  <si>
    <t>직원 격려</t>
    <phoneticPr fontId="1" type="noConversion"/>
  </si>
  <si>
    <t>2019-11-07</t>
    <phoneticPr fontId="1" type="noConversion"/>
  </si>
  <si>
    <t>2019-11-11</t>
    <phoneticPr fontId="1" type="noConversion"/>
  </si>
  <si>
    <t>2019-11-14</t>
    <phoneticPr fontId="1" type="noConversion"/>
  </si>
  <si>
    <t>2019-11-15</t>
    <phoneticPr fontId="1" type="noConversion"/>
  </si>
  <si>
    <t>2019-11-18</t>
    <phoneticPr fontId="1" type="noConversion"/>
  </si>
  <si>
    <t>2019-11-28</t>
    <phoneticPr fontId="1" type="noConversion"/>
  </si>
  <si>
    <t>2019-12-02</t>
    <phoneticPr fontId="1" type="noConversion"/>
  </si>
  <si>
    <t>2019-12-04</t>
    <phoneticPr fontId="1" type="noConversion"/>
  </si>
  <si>
    <t>2019-12-05</t>
    <phoneticPr fontId="1" type="noConversion"/>
  </si>
  <si>
    <t>2019-12-16</t>
    <phoneticPr fontId="1" type="noConversion"/>
  </si>
  <si>
    <t>2019-12-26</t>
    <phoneticPr fontId="1" type="noConversion"/>
  </si>
  <si>
    <t>2019-12-30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</si>
</sst>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41" fontId="6" fillId="0" borderId="1" xfId="1" applyFont="1" applyBorder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shrinkToFit="1"/>
    </xf>
    <xf numFmtId="41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C8" sqref="C8"/>
    </sheetView>
  </sheetViews>
  <sheetFormatPr defaultRowHeight="16.5" x14ac:dyDescent="0.3"/>
  <cols>
    <col min="1" max="1" width="32.75" customWidth="1"/>
    <col min="2" max="2" width="16.375" bestFit="1" customWidth="1"/>
    <col min="3" max="3" width="43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2" t="s">
        <v>24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8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8" t="s">
        <v>8</v>
      </c>
      <c r="B7" s="23">
        <f>C25</f>
        <v>8</v>
      </c>
      <c r="C7" s="11">
        <f>D25</f>
        <v>1023600</v>
      </c>
      <c r="D7" s="9">
        <f>C7/$C$10</f>
        <v>0.67586662264773856</v>
      </c>
    </row>
    <row r="8" spans="1:11" s="10" customFormat="1" ht="34.9" customHeight="1" x14ac:dyDescent="0.3">
      <c r="A8" s="28" t="s">
        <v>9</v>
      </c>
      <c r="B8" s="23">
        <f>C29</f>
        <v>3</v>
      </c>
      <c r="C8" s="17">
        <f>$D$29</f>
        <v>490900</v>
      </c>
      <c r="D8" s="9">
        <f>C8/$C$10</f>
        <v>0.3241333773522615</v>
      </c>
    </row>
    <row r="9" spans="1:11" s="10" customFormat="1" ht="34.9" customHeight="1" x14ac:dyDescent="0.3">
      <c r="A9" s="30" t="s">
        <v>17</v>
      </c>
      <c r="B9" s="23">
        <f>C31</f>
        <v>0</v>
      </c>
      <c r="C9" s="17">
        <f>$D$31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11</v>
      </c>
      <c r="C10" s="25">
        <f>SUM(C6:C9)</f>
        <v>1514500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2" t="s">
        <v>15</v>
      </c>
      <c r="B15" s="16"/>
      <c r="C15" s="31"/>
      <c r="D15" s="17"/>
      <c r="E15" s="14"/>
      <c r="F15" s="14"/>
    </row>
    <row r="16" spans="1:11" s="10" customFormat="1" ht="34.9" customHeight="1" x14ac:dyDescent="0.3">
      <c r="A16" s="42"/>
      <c r="B16" s="33" t="s">
        <v>14</v>
      </c>
      <c r="C16" s="34">
        <f>COUNTA(C15:C15)</f>
        <v>0</v>
      </c>
      <c r="D16" s="35">
        <f>SUM(D15:D15)</f>
        <v>0</v>
      </c>
    </row>
    <row r="17" spans="1:6" s="10" customFormat="1" ht="34.9" customHeight="1" x14ac:dyDescent="0.3">
      <c r="A17" s="42" t="s">
        <v>8</v>
      </c>
      <c r="B17" s="38" t="s">
        <v>27</v>
      </c>
      <c r="C17" s="36" t="s">
        <v>18</v>
      </c>
      <c r="D17" s="39">
        <v>82000</v>
      </c>
      <c r="E17" s="18"/>
      <c r="F17" s="18"/>
    </row>
    <row r="18" spans="1:6" s="10" customFormat="1" ht="34.9" customHeight="1" x14ac:dyDescent="0.3">
      <c r="A18" s="42"/>
      <c r="B18" s="38" t="s">
        <v>27</v>
      </c>
      <c r="C18" s="36" t="s">
        <v>18</v>
      </c>
      <c r="D18" s="39">
        <v>80600</v>
      </c>
      <c r="E18" s="18"/>
      <c r="F18" s="18"/>
    </row>
    <row r="19" spans="1:6" s="10" customFormat="1" ht="34.9" customHeight="1" x14ac:dyDescent="0.3">
      <c r="A19" s="42"/>
      <c r="B19" s="38" t="s">
        <v>28</v>
      </c>
      <c r="C19" s="36" t="s">
        <v>18</v>
      </c>
      <c r="D19" s="39">
        <v>46000</v>
      </c>
      <c r="E19" s="18"/>
      <c r="F19" s="18"/>
    </row>
    <row r="20" spans="1:6" s="10" customFormat="1" ht="34.9" customHeight="1" x14ac:dyDescent="0.3">
      <c r="A20" s="42"/>
      <c r="B20" s="38" t="s">
        <v>29</v>
      </c>
      <c r="C20" s="36" t="s">
        <v>18</v>
      </c>
      <c r="D20" s="39">
        <v>105000</v>
      </c>
      <c r="E20" s="18"/>
      <c r="F20" s="18"/>
    </row>
    <row r="21" spans="1:6" s="10" customFormat="1" ht="34.9" customHeight="1" x14ac:dyDescent="0.3">
      <c r="A21" s="42"/>
      <c r="B21" s="38" t="s">
        <v>30</v>
      </c>
      <c r="C21" s="36" t="s">
        <v>18</v>
      </c>
      <c r="D21" s="39">
        <v>120000</v>
      </c>
      <c r="E21" s="18"/>
      <c r="F21" s="18"/>
    </row>
    <row r="22" spans="1:6" s="10" customFormat="1" ht="34.9" customHeight="1" x14ac:dyDescent="0.3">
      <c r="A22" s="42"/>
      <c r="B22" s="38" t="s">
        <v>31</v>
      </c>
      <c r="C22" s="36" t="s">
        <v>18</v>
      </c>
      <c r="D22" s="39">
        <v>120000</v>
      </c>
      <c r="E22" s="18"/>
      <c r="F22" s="18"/>
    </row>
    <row r="23" spans="1:6" s="10" customFormat="1" ht="34.9" customHeight="1" x14ac:dyDescent="0.3">
      <c r="A23" s="42"/>
      <c r="B23" s="38" t="s">
        <v>32</v>
      </c>
      <c r="C23" s="36" t="s">
        <v>18</v>
      </c>
      <c r="D23" s="39">
        <v>80000</v>
      </c>
      <c r="E23" s="18"/>
      <c r="F23" s="18"/>
    </row>
    <row r="24" spans="1:6" s="10" customFormat="1" ht="34.9" customHeight="1" x14ac:dyDescent="0.3">
      <c r="A24" s="42"/>
      <c r="B24" s="38" t="s">
        <v>33</v>
      </c>
      <c r="C24" s="36" t="s">
        <v>18</v>
      </c>
      <c r="D24" s="39">
        <v>390000</v>
      </c>
      <c r="E24" s="18"/>
      <c r="F24" s="18"/>
    </row>
    <row r="25" spans="1:6" s="10" customFormat="1" ht="34.9" customHeight="1" x14ac:dyDescent="0.3">
      <c r="A25" s="42"/>
      <c r="B25" s="33" t="s">
        <v>14</v>
      </c>
      <c r="C25" s="34">
        <f>COUNTA(C17:C24)</f>
        <v>8</v>
      </c>
      <c r="D25" s="35">
        <f>SUM(D17:D24)</f>
        <v>1023600</v>
      </c>
      <c r="E25" s="18"/>
      <c r="F25" s="18"/>
    </row>
    <row r="26" spans="1:6" s="10" customFormat="1" ht="34.9" customHeight="1" x14ac:dyDescent="0.3">
      <c r="A26" s="42" t="s">
        <v>16</v>
      </c>
      <c r="B26" s="38" t="s">
        <v>34</v>
      </c>
      <c r="C26" s="37" t="s">
        <v>22</v>
      </c>
      <c r="D26" s="39">
        <v>65400</v>
      </c>
      <c r="E26" s="18"/>
      <c r="F26" s="18"/>
    </row>
    <row r="27" spans="1:6" s="10" customFormat="1" ht="34.9" customHeight="1" x14ac:dyDescent="0.3">
      <c r="A27" s="42"/>
      <c r="B27" s="38" t="s">
        <v>35</v>
      </c>
      <c r="C27" s="37" t="s">
        <v>22</v>
      </c>
      <c r="D27" s="39">
        <v>250500</v>
      </c>
      <c r="E27" s="18"/>
      <c r="F27" s="18"/>
    </row>
    <row r="28" spans="1:6" s="10" customFormat="1" ht="34.9" customHeight="1" x14ac:dyDescent="0.3">
      <c r="A28" s="42"/>
      <c r="B28" s="38" t="s">
        <v>36</v>
      </c>
      <c r="C28" s="37" t="s">
        <v>22</v>
      </c>
      <c r="D28" s="39">
        <v>175000</v>
      </c>
      <c r="E28" s="18"/>
      <c r="F28" s="18"/>
    </row>
    <row r="29" spans="1:6" s="10" customFormat="1" ht="34.9" customHeight="1" x14ac:dyDescent="0.3">
      <c r="A29" s="42"/>
      <c r="B29" s="33" t="s">
        <v>14</v>
      </c>
      <c r="C29" s="34">
        <f>COUNTA(C26:C28)</f>
        <v>3</v>
      </c>
      <c r="D29" s="35">
        <f>SUM(D26:D28)</f>
        <v>490900</v>
      </c>
    </row>
    <row r="30" spans="1:6" s="10" customFormat="1" ht="34.9" customHeight="1" x14ac:dyDescent="0.3">
      <c r="A30" s="42" t="s">
        <v>17</v>
      </c>
      <c r="B30" s="16"/>
      <c r="C30" s="27"/>
      <c r="D30" s="17"/>
    </row>
    <row r="31" spans="1:6" s="10" customFormat="1" ht="34.9" customHeight="1" x14ac:dyDescent="0.3">
      <c r="A31" s="42"/>
      <c r="B31" s="13" t="s">
        <v>14</v>
      </c>
      <c r="C31" s="19">
        <f>COUNTA(C30:C30)</f>
        <v>0</v>
      </c>
      <c r="D31" s="20">
        <f>SUM(D30:D30)</f>
        <v>0</v>
      </c>
    </row>
    <row r="32" spans="1:6" s="10" customFormat="1" ht="34.9" customHeight="1" x14ac:dyDescent="0.3">
      <c r="A32" s="6" t="s">
        <v>10</v>
      </c>
      <c r="B32" s="13"/>
      <c r="C32" s="19">
        <f>SUM(C16,C25,C29,C31)</f>
        <v>11</v>
      </c>
      <c r="D32" s="21">
        <f>SUM(D16,D25,D29,D31)</f>
        <v>1514500</v>
      </c>
    </row>
  </sheetData>
  <sortState ref="A27:D33">
    <sortCondition ref="A27"/>
  </sortState>
  <mergeCells count="4">
    <mergeCell ref="A26:A29"/>
    <mergeCell ref="A30:A31"/>
    <mergeCell ref="A15:A16"/>
    <mergeCell ref="A17:A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C27" sqref="C27"/>
    </sheetView>
  </sheetViews>
  <sheetFormatPr defaultRowHeight="16.5" x14ac:dyDescent="0.3"/>
  <cols>
    <col min="1" max="1" width="32.75" customWidth="1"/>
    <col min="2" max="2" width="16.375" bestFit="1" customWidth="1"/>
    <col min="3" max="3" width="49.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4.5" customHeight="1" x14ac:dyDescent="0.3">
      <c r="A1" s="2" t="s">
        <v>25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30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30" t="s">
        <v>8</v>
      </c>
      <c r="B7" s="23">
        <f t="shared" ref="B7:C7" si="1">C19</f>
        <v>2</v>
      </c>
      <c r="C7" s="11">
        <f t="shared" si="1"/>
        <v>296500</v>
      </c>
      <c r="D7" s="9">
        <f>C7/$C$10</f>
        <v>0.20270732207561359</v>
      </c>
    </row>
    <row r="8" spans="1:11" s="10" customFormat="1" ht="34.9" customHeight="1" x14ac:dyDescent="0.3">
      <c r="A8" s="30" t="s">
        <v>9</v>
      </c>
      <c r="B8" s="23">
        <f>C26</f>
        <v>6</v>
      </c>
      <c r="C8" s="17">
        <f>$D$26</f>
        <v>1166200</v>
      </c>
      <c r="D8" s="9">
        <f>C8/$C$10</f>
        <v>0.79729267792438641</v>
      </c>
    </row>
    <row r="9" spans="1:11" s="10" customFormat="1" ht="34.9" customHeight="1" x14ac:dyDescent="0.3">
      <c r="A9" s="30" t="s">
        <v>17</v>
      </c>
      <c r="B9" s="23">
        <f>C28</f>
        <v>0</v>
      </c>
      <c r="C9" s="17">
        <f>$D$28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8</v>
      </c>
      <c r="C10" s="25">
        <f>SUM(C6:C9)</f>
        <v>1462700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3" t="s">
        <v>7</v>
      </c>
      <c r="B15" s="16"/>
      <c r="C15" s="27"/>
      <c r="D15" s="17"/>
      <c r="E15" s="14"/>
      <c r="F15" s="14"/>
    </row>
    <row r="16" spans="1:11" s="10" customFormat="1" ht="34.9" customHeight="1" x14ac:dyDescent="0.3">
      <c r="A16" s="44"/>
      <c r="B16" s="13" t="s">
        <v>14</v>
      </c>
      <c r="C16" s="19">
        <f>COUNTA(C15:C15)</f>
        <v>0</v>
      </c>
      <c r="D16" s="20">
        <f>SUM(D15:D15)</f>
        <v>0</v>
      </c>
    </row>
    <row r="17" spans="1:6" s="10" customFormat="1" ht="34.9" customHeight="1" x14ac:dyDescent="0.3">
      <c r="A17" s="43" t="s">
        <v>8</v>
      </c>
      <c r="B17" s="40" t="s">
        <v>37</v>
      </c>
      <c r="C17" s="22" t="s">
        <v>19</v>
      </c>
      <c r="D17" s="41">
        <v>96500</v>
      </c>
      <c r="E17" s="18"/>
      <c r="F17" s="18"/>
    </row>
    <row r="18" spans="1:6" s="10" customFormat="1" ht="34.9" customHeight="1" x14ac:dyDescent="0.3">
      <c r="A18" s="45"/>
      <c r="B18" s="40" t="s">
        <v>38</v>
      </c>
      <c r="C18" s="22" t="s">
        <v>19</v>
      </c>
      <c r="D18" s="41">
        <v>200000</v>
      </c>
      <c r="E18" s="18"/>
      <c r="F18" s="18"/>
    </row>
    <row r="19" spans="1:6" s="10" customFormat="1" ht="34.9" customHeight="1" x14ac:dyDescent="0.3">
      <c r="A19" s="44"/>
      <c r="B19" s="13" t="s">
        <v>14</v>
      </c>
      <c r="C19" s="19">
        <f>COUNTA(C17:C18)</f>
        <v>2</v>
      </c>
      <c r="D19" s="20">
        <f>SUM(D17:D18)</f>
        <v>296500</v>
      </c>
      <c r="E19" s="18"/>
      <c r="F19" s="18"/>
    </row>
    <row r="20" spans="1:6" s="10" customFormat="1" ht="34.9" customHeight="1" x14ac:dyDescent="0.3">
      <c r="A20" s="43" t="s">
        <v>23</v>
      </c>
      <c r="B20" s="40" t="s">
        <v>40</v>
      </c>
      <c r="C20" s="22" t="s">
        <v>39</v>
      </c>
      <c r="D20" s="41">
        <v>230200</v>
      </c>
      <c r="E20" s="18"/>
      <c r="F20" s="18"/>
    </row>
    <row r="21" spans="1:6" s="10" customFormat="1" ht="34.9" customHeight="1" x14ac:dyDescent="0.3">
      <c r="A21" s="45"/>
      <c r="B21" s="40" t="s">
        <v>41</v>
      </c>
      <c r="C21" s="22" t="s">
        <v>39</v>
      </c>
      <c r="D21" s="41">
        <v>91000</v>
      </c>
      <c r="E21" s="18"/>
      <c r="F21" s="18"/>
    </row>
    <row r="22" spans="1:6" s="10" customFormat="1" ht="34.9" customHeight="1" x14ac:dyDescent="0.3">
      <c r="A22" s="45"/>
      <c r="B22" s="40" t="s">
        <v>42</v>
      </c>
      <c r="C22" s="22" t="s">
        <v>39</v>
      </c>
      <c r="D22" s="41">
        <v>207000</v>
      </c>
      <c r="E22" s="18"/>
      <c r="F22" s="18"/>
    </row>
    <row r="23" spans="1:6" s="10" customFormat="1" ht="34.9" customHeight="1" x14ac:dyDescent="0.3">
      <c r="A23" s="45"/>
      <c r="B23" s="40" t="s">
        <v>43</v>
      </c>
      <c r="C23" s="22" t="s">
        <v>39</v>
      </c>
      <c r="D23" s="41">
        <v>118000</v>
      </c>
      <c r="E23" s="18"/>
      <c r="F23" s="18"/>
    </row>
    <row r="24" spans="1:6" s="10" customFormat="1" ht="34.9" customHeight="1" x14ac:dyDescent="0.3">
      <c r="A24" s="45"/>
      <c r="B24" s="40" t="s">
        <v>44</v>
      </c>
      <c r="C24" s="22" t="s">
        <v>39</v>
      </c>
      <c r="D24" s="41">
        <v>220000</v>
      </c>
      <c r="E24" s="18"/>
      <c r="F24" s="18"/>
    </row>
    <row r="25" spans="1:6" s="10" customFormat="1" ht="34.9" customHeight="1" x14ac:dyDescent="0.3">
      <c r="A25" s="45"/>
      <c r="B25" s="40" t="s">
        <v>45</v>
      </c>
      <c r="C25" s="22" t="s">
        <v>39</v>
      </c>
      <c r="D25" s="41">
        <v>300000</v>
      </c>
      <c r="E25" s="18"/>
      <c r="F25" s="18"/>
    </row>
    <row r="26" spans="1:6" s="10" customFormat="1" ht="34.9" customHeight="1" x14ac:dyDescent="0.3">
      <c r="A26" s="44"/>
      <c r="B26" s="13" t="s">
        <v>14</v>
      </c>
      <c r="C26" s="19">
        <f>COUNTA(C20:C25)</f>
        <v>6</v>
      </c>
      <c r="D26" s="20">
        <f>SUM(D20:D25)</f>
        <v>1166200</v>
      </c>
    </row>
    <row r="27" spans="1:6" s="10" customFormat="1" ht="34.9" customHeight="1" x14ac:dyDescent="0.3">
      <c r="A27" s="43" t="s">
        <v>17</v>
      </c>
      <c r="B27" s="16"/>
      <c r="C27" s="27"/>
      <c r="D27" s="17"/>
    </row>
    <row r="28" spans="1:6" s="10" customFormat="1" ht="34.9" customHeight="1" x14ac:dyDescent="0.3">
      <c r="A28" s="44"/>
      <c r="B28" s="13" t="s">
        <v>14</v>
      </c>
      <c r="C28" s="19">
        <f>COUNTA(C27:C27)</f>
        <v>0</v>
      </c>
      <c r="D28" s="20">
        <f>SUM(D27:D27)</f>
        <v>0</v>
      </c>
    </row>
    <row r="29" spans="1:6" s="10" customFormat="1" ht="34.9" customHeight="1" x14ac:dyDescent="0.3">
      <c r="A29" s="6" t="s">
        <v>10</v>
      </c>
      <c r="B29" s="13"/>
      <c r="C29" s="19">
        <f>SUM(C16,C19,C26,C28)</f>
        <v>8</v>
      </c>
      <c r="D29" s="21">
        <f>SUM(D16,D19,D26,D28)</f>
        <v>1462700</v>
      </c>
    </row>
  </sheetData>
  <mergeCells count="4">
    <mergeCell ref="A27:A28"/>
    <mergeCell ref="A17:A19"/>
    <mergeCell ref="A15:A16"/>
    <mergeCell ref="A20:A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2" sqref="D22"/>
    </sheetView>
  </sheetViews>
  <sheetFormatPr defaultRowHeight="16.5" x14ac:dyDescent="0.3"/>
  <cols>
    <col min="1" max="1" width="32.75" customWidth="1"/>
    <col min="2" max="2" width="16.375" bestFit="1" customWidth="1"/>
    <col min="3" max="3" width="47.25" customWidth="1"/>
    <col min="4" max="4" width="15.875" customWidth="1"/>
    <col min="6" max="6" width="10.5" bestFit="1" customWidth="1"/>
    <col min="8" max="8" width="29.25" style="1" bestFit="1" customWidth="1"/>
  </cols>
  <sheetData>
    <row r="1" spans="1:8" ht="31.5" x14ac:dyDescent="0.3">
      <c r="A1" s="2" t="s">
        <v>26</v>
      </c>
      <c r="B1" s="2"/>
      <c r="C1" s="2"/>
      <c r="D1" s="2"/>
      <c r="H1"/>
    </row>
    <row r="2" spans="1:8" ht="34.9" customHeight="1" x14ac:dyDescent="0.3">
      <c r="H2"/>
    </row>
    <row r="3" spans="1:8" s="4" customFormat="1" ht="34.9" customHeight="1" x14ac:dyDescent="0.3">
      <c r="A3" s="3" t="s">
        <v>1</v>
      </c>
    </row>
    <row r="4" spans="1:8" s="4" customFormat="1" ht="34.9" customHeight="1" x14ac:dyDescent="0.3">
      <c r="C4" s="5"/>
      <c r="D4" s="5" t="s">
        <v>2</v>
      </c>
    </row>
    <row r="5" spans="1:8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8" s="10" customFormat="1" ht="34.9" customHeight="1" x14ac:dyDescent="0.3">
      <c r="A6" s="30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8" s="10" customFormat="1" ht="34.9" customHeight="1" x14ac:dyDescent="0.3">
      <c r="A7" s="30" t="s">
        <v>8</v>
      </c>
      <c r="B7" s="23">
        <f t="shared" ref="B7:C7" si="1">C22</f>
        <v>5</v>
      </c>
      <c r="C7" s="11">
        <f t="shared" si="1"/>
        <v>150000</v>
      </c>
      <c r="D7" s="9">
        <f>C7/$C$10</f>
        <v>0.54644808743169404</v>
      </c>
    </row>
    <row r="8" spans="1:8" s="10" customFormat="1" ht="34.9" customHeight="1" x14ac:dyDescent="0.3">
      <c r="A8" s="30" t="s">
        <v>9</v>
      </c>
      <c r="B8" s="23">
        <f>C25</f>
        <v>2</v>
      </c>
      <c r="C8" s="17">
        <f>$D$25</f>
        <v>124500</v>
      </c>
      <c r="D8" s="9">
        <f>C8/$C$10</f>
        <v>0.45355191256830601</v>
      </c>
    </row>
    <row r="9" spans="1:8" s="10" customFormat="1" ht="34.9" customHeight="1" x14ac:dyDescent="0.3">
      <c r="A9" s="30" t="s">
        <v>17</v>
      </c>
      <c r="B9" s="23">
        <f>C27</f>
        <v>0</v>
      </c>
      <c r="C9" s="17">
        <f>$D$27</f>
        <v>0</v>
      </c>
      <c r="D9" s="9">
        <f>C9/$C$10</f>
        <v>0</v>
      </c>
    </row>
    <row r="10" spans="1:8" s="10" customFormat="1" ht="34.9" customHeight="1" x14ac:dyDescent="0.3">
      <c r="A10" s="6" t="s">
        <v>10</v>
      </c>
      <c r="B10" s="24">
        <f>SUM(B6:B9)</f>
        <v>7</v>
      </c>
      <c r="C10" s="25">
        <f>SUM(C6:C9)</f>
        <v>274500</v>
      </c>
      <c r="D10" s="26">
        <f>C10/$C$10</f>
        <v>1</v>
      </c>
    </row>
    <row r="11" spans="1:8" s="10" customFormat="1" ht="34.9" customHeight="1" x14ac:dyDescent="0.3"/>
    <row r="12" spans="1:8" s="4" customFormat="1" ht="34.9" customHeight="1" x14ac:dyDescent="0.3">
      <c r="A12" s="3" t="s">
        <v>11</v>
      </c>
      <c r="D12" s="12"/>
    </row>
    <row r="13" spans="1:8" s="10" customFormat="1" ht="34.9" customHeight="1" x14ac:dyDescent="0.3">
      <c r="C13" s="5"/>
      <c r="D13" s="5" t="s">
        <v>2</v>
      </c>
    </row>
    <row r="14" spans="1:8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</row>
    <row r="15" spans="1:8" s="15" customFormat="1" ht="34.9" customHeight="1" x14ac:dyDescent="0.3">
      <c r="A15" s="43" t="s">
        <v>7</v>
      </c>
      <c r="B15" s="16"/>
      <c r="C15" s="30"/>
      <c r="D15" s="32"/>
    </row>
    <row r="16" spans="1:8" s="10" customFormat="1" ht="34.9" customHeight="1" x14ac:dyDescent="0.3">
      <c r="A16" s="44"/>
      <c r="B16" s="13" t="s">
        <v>14</v>
      </c>
      <c r="C16" s="19">
        <f>COUNTA(C15:C15)</f>
        <v>0</v>
      </c>
      <c r="D16" s="20">
        <f>SUM(D15:D15)</f>
        <v>0</v>
      </c>
    </row>
    <row r="17" spans="1:4" s="10" customFormat="1" ht="34.9" customHeight="1" x14ac:dyDescent="0.3">
      <c r="A17" s="43" t="s">
        <v>8</v>
      </c>
      <c r="B17" s="40" t="s">
        <v>46</v>
      </c>
      <c r="C17" s="22" t="s">
        <v>19</v>
      </c>
      <c r="D17" s="41">
        <v>74000</v>
      </c>
    </row>
    <row r="18" spans="1:4" s="10" customFormat="1" ht="34.9" customHeight="1" x14ac:dyDescent="0.3">
      <c r="A18" s="45"/>
      <c r="B18" s="40" t="s">
        <v>46</v>
      </c>
      <c r="C18" s="22" t="s">
        <v>19</v>
      </c>
      <c r="D18" s="41">
        <v>136500</v>
      </c>
    </row>
    <row r="19" spans="1:4" s="10" customFormat="1" ht="34.9" customHeight="1" x14ac:dyDescent="0.3">
      <c r="A19" s="45"/>
      <c r="B19" s="40" t="s">
        <v>47</v>
      </c>
      <c r="C19" s="22" t="s">
        <v>19</v>
      </c>
      <c r="D19" s="41">
        <v>135000</v>
      </c>
    </row>
    <row r="20" spans="1:4" s="10" customFormat="1" ht="34.9" customHeight="1" x14ac:dyDescent="0.3">
      <c r="A20" s="45"/>
      <c r="B20" s="40" t="s">
        <v>48</v>
      </c>
      <c r="C20" s="22" t="s">
        <v>19</v>
      </c>
      <c r="D20" s="41">
        <v>62000</v>
      </c>
    </row>
    <row r="21" spans="1:4" s="10" customFormat="1" ht="34.9" customHeight="1" x14ac:dyDescent="0.3">
      <c r="A21" s="45"/>
      <c r="B21" s="40" t="s">
        <v>49</v>
      </c>
      <c r="C21" s="22" t="s">
        <v>19</v>
      </c>
      <c r="D21" s="41">
        <v>150000</v>
      </c>
    </row>
    <row r="22" spans="1:4" s="10" customFormat="1" ht="34.9" customHeight="1" x14ac:dyDescent="0.3">
      <c r="A22" s="44"/>
      <c r="B22" s="13" t="s">
        <v>14</v>
      </c>
      <c r="C22" s="19">
        <f>COUNTA(C17:C21)</f>
        <v>5</v>
      </c>
      <c r="D22" s="20">
        <f>SUM(D21:D21)</f>
        <v>150000</v>
      </c>
    </row>
    <row r="23" spans="1:4" s="10" customFormat="1" ht="34.9" customHeight="1" x14ac:dyDescent="0.3">
      <c r="A23" s="43" t="s">
        <v>16</v>
      </c>
      <c r="B23" s="40" t="s">
        <v>50</v>
      </c>
      <c r="C23" s="29" t="s">
        <v>21</v>
      </c>
      <c r="D23" s="41">
        <v>79500</v>
      </c>
    </row>
    <row r="24" spans="1:4" s="10" customFormat="1" ht="34.9" customHeight="1" x14ac:dyDescent="0.3">
      <c r="A24" s="45"/>
      <c r="B24" s="40" t="s">
        <v>51</v>
      </c>
      <c r="C24" s="29" t="s">
        <v>20</v>
      </c>
      <c r="D24" s="41">
        <v>45000</v>
      </c>
    </row>
    <row r="25" spans="1:4" s="10" customFormat="1" ht="34.9" customHeight="1" x14ac:dyDescent="0.3">
      <c r="A25" s="44"/>
      <c r="B25" s="13" t="s">
        <v>14</v>
      </c>
      <c r="C25" s="19">
        <f>COUNTA(C23:C24)</f>
        <v>2</v>
      </c>
      <c r="D25" s="20">
        <f>SUM(D23:D24)</f>
        <v>124500</v>
      </c>
    </row>
    <row r="26" spans="1:4" s="10" customFormat="1" ht="34.9" customHeight="1" x14ac:dyDescent="0.3">
      <c r="A26" s="43" t="s">
        <v>17</v>
      </c>
      <c r="B26" s="16"/>
      <c r="C26" s="27"/>
      <c r="D26" s="17"/>
    </row>
    <row r="27" spans="1:4" s="10" customFormat="1" ht="34.9" customHeight="1" x14ac:dyDescent="0.3">
      <c r="A27" s="44"/>
      <c r="B27" s="13" t="s">
        <v>14</v>
      </c>
      <c r="C27" s="19">
        <f>COUNTA(C26:C26)</f>
        <v>0</v>
      </c>
      <c r="D27" s="20">
        <f>SUM(D26:D26)</f>
        <v>0</v>
      </c>
    </row>
    <row r="28" spans="1:4" s="10" customFormat="1" ht="34.9" customHeight="1" x14ac:dyDescent="0.3">
      <c r="A28" s="6" t="s">
        <v>10</v>
      </c>
      <c r="B28" s="13"/>
      <c r="C28" s="19">
        <f>SUM(C16,C22,C25,C27)</f>
        <v>7</v>
      </c>
      <c r="D28" s="21">
        <f>SUM(D16,D22,D25,D27)</f>
        <v>274500</v>
      </c>
    </row>
  </sheetData>
  <mergeCells count="4">
    <mergeCell ref="A26:A27"/>
    <mergeCell ref="A23:A25"/>
    <mergeCell ref="A15:A16"/>
    <mergeCell ref="A17:A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10월</vt:lpstr>
      <vt:lpstr>11월</vt:lpstr>
      <vt:lpstr>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2014-12-21T13:24:03Z</cp:lastPrinted>
  <dcterms:created xsi:type="dcterms:W3CDTF">2013-05-28T05:50:50Z</dcterms:created>
  <dcterms:modified xsi:type="dcterms:W3CDTF">2020-01-17T05:00:47Z</dcterms:modified>
</cp:coreProperties>
</file>