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45" yWindow="1020" windowWidth="13680" windowHeight="12600" tabRatio="275"/>
  </bookViews>
  <sheets>
    <sheet name="7월" sheetId="27" r:id="rId1"/>
    <sheet name="8월" sheetId="22" r:id="rId2"/>
    <sheet name="9월" sheetId="28" r:id="rId3"/>
  </sheets>
  <calcPr calcId="144525"/>
</workbook>
</file>

<file path=xl/calcChain.xml><?xml version="1.0" encoding="utf-8"?>
<calcChain xmlns="http://schemas.openxmlformats.org/spreadsheetml/2006/main">
  <c r="C27" i="28" l="1"/>
  <c r="D27" i="28" l="1"/>
  <c r="C27" i="27" l="1"/>
  <c r="D27" i="27"/>
  <c r="D17" i="28" l="1"/>
  <c r="C6" i="28" s="1"/>
  <c r="C17" i="28"/>
  <c r="B6" i="28" s="1"/>
  <c r="C8" i="28"/>
  <c r="B8" i="28"/>
  <c r="D20" i="28"/>
  <c r="C7" i="28" s="1"/>
  <c r="C20" i="28"/>
  <c r="B7" i="28" s="1"/>
  <c r="D27" i="22"/>
  <c r="C27" i="22"/>
  <c r="C8" i="27"/>
  <c r="B8" i="27"/>
  <c r="D20" i="27"/>
  <c r="C7" i="27" s="1"/>
  <c r="C20" i="27"/>
  <c r="B7" i="27" s="1"/>
  <c r="D17" i="27"/>
  <c r="C6" i="27" s="1"/>
  <c r="C17" i="27"/>
  <c r="D17" i="22"/>
  <c r="C17" i="22"/>
  <c r="C28" i="27" l="1"/>
  <c r="B9" i="27" s="1"/>
  <c r="C28" i="28"/>
  <c r="B9" i="28" s="1"/>
  <c r="C9" i="28"/>
  <c r="D9" i="28" s="1"/>
  <c r="D28" i="28"/>
  <c r="C9" i="27"/>
  <c r="D6" i="27" s="1"/>
  <c r="B6" i="27"/>
  <c r="D28" i="27"/>
  <c r="D7" i="28" l="1"/>
  <c r="D6" i="28"/>
  <c r="D8" i="28"/>
  <c r="D7" i="27"/>
  <c r="D9" i="27"/>
  <c r="D8" i="27"/>
  <c r="C20" i="22" l="1"/>
  <c r="B7" i="22" s="1"/>
  <c r="D20" i="22"/>
  <c r="C7" i="22" s="1"/>
  <c r="C8" i="22" l="1"/>
  <c r="C6" i="22"/>
  <c r="B6" i="22" l="1"/>
  <c r="D28" i="22"/>
  <c r="C9" i="22"/>
  <c r="D6" i="22" l="1"/>
  <c r="D7" i="22"/>
  <c r="D9" i="22"/>
  <c r="D8" i="22"/>
  <c r="B8" i="22" l="1"/>
  <c r="C28" i="22"/>
  <c r="B9" i="22" s="1"/>
</calcChain>
</file>

<file path=xl/sharedStrings.xml><?xml version="1.0" encoding="utf-8"?>
<sst xmlns="http://schemas.openxmlformats.org/spreadsheetml/2006/main" count="112" uniqueCount="56">
  <si>
    <t>사용일자</t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</si>
  <si>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</si>
  <si>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</si>
  <si>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</si>
  <si>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</si>
  <si>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</si>
  <si>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</si>
  <si>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조달행정 주요현안 회의 및 간담회</t>
    <phoneticPr fontId="1" type="noConversion"/>
  </si>
  <si>
    <t>합계</t>
    <phoneticPr fontId="1" type="noConversion"/>
  </si>
  <si>
    <t>2. 세부 집행 내역</t>
    <phoneticPr fontId="1" type="noConversion"/>
  </si>
  <si>
    <t>구분</t>
    <phoneticPr fontId="1" type="noConversion"/>
  </si>
  <si>
    <t>내역</t>
    <phoneticPr fontId="1" type="noConversion"/>
  </si>
  <si>
    <t>소계</t>
    <phoneticPr fontId="1" type="noConversion"/>
  </si>
  <si>
    <t>직원 사기진작 및 격려</t>
    <phoneticPr fontId="1" type="noConversion"/>
  </si>
  <si>
    <t>유관기관 업무협의 및 설명회</t>
    <phoneticPr fontId="1" type="noConversion"/>
  </si>
  <si>
    <t>원자재비축과 직원격려</t>
    <phoneticPr fontId="1" type="noConversion"/>
  </si>
  <si>
    <t>2021년 7월 공공물자국장 업무추진비 집행내역</t>
    <phoneticPr fontId="1" type="noConversion"/>
  </si>
  <si>
    <t>21-07-01</t>
    <phoneticPr fontId="1" type="noConversion"/>
  </si>
  <si>
    <t>전보직원 격려</t>
    <phoneticPr fontId="1" type="noConversion"/>
  </si>
  <si>
    <t>21-07-07</t>
    <phoneticPr fontId="1" type="noConversion"/>
  </si>
  <si>
    <t>고위공무원단 승진예정 축하</t>
    <phoneticPr fontId="1" type="noConversion"/>
  </si>
  <si>
    <t>국유재산관리과 직원격려</t>
    <phoneticPr fontId="1" type="noConversion"/>
  </si>
  <si>
    <t>21-07-09</t>
    <phoneticPr fontId="1" type="noConversion"/>
  </si>
  <si>
    <t>21-07-13</t>
    <phoneticPr fontId="1" type="noConversion"/>
  </si>
  <si>
    <t>국유재산 실태점검 관련 회의 등</t>
    <phoneticPr fontId="1" type="noConversion"/>
  </si>
  <si>
    <t>21-07-15</t>
    <phoneticPr fontId="1" type="noConversion"/>
  </si>
  <si>
    <t>원자재비축과장 부임 환영회</t>
    <phoneticPr fontId="1" type="noConversion"/>
  </si>
  <si>
    <t>21-07-19</t>
    <phoneticPr fontId="1" type="noConversion"/>
  </si>
  <si>
    <t>차세대나라장터 직원격려</t>
    <phoneticPr fontId="1" type="noConversion"/>
  </si>
  <si>
    <t>21-07-20</t>
    <phoneticPr fontId="1" type="noConversion"/>
  </si>
  <si>
    <t>비축물자 보관창고 관현 회의 등</t>
    <phoneticPr fontId="1" type="noConversion"/>
  </si>
  <si>
    <t>21-07-21</t>
    <phoneticPr fontId="1" type="noConversion"/>
  </si>
  <si>
    <t>21-07-29</t>
    <phoneticPr fontId="1" type="noConversion"/>
  </si>
  <si>
    <t>마스크 창고점검 사전 회의 등</t>
    <phoneticPr fontId="1" type="noConversion"/>
  </si>
  <si>
    <t>2021년 8월 공공물자국장 업무추진비 집행내역</t>
    <phoneticPr fontId="1" type="noConversion"/>
  </si>
  <si>
    <t>21-08-02</t>
    <phoneticPr fontId="1" type="noConversion"/>
  </si>
  <si>
    <t>국 업무현황 점검회의 등</t>
    <phoneticPr fontId="1" type="noConversion"/>
  </si>
  <si>
    <t>21-08-03</t>
    <phoneticPr fontId="1" type="noConversion"/>
  </si>
  <si>
    <t>우리국 인사발령직원 격려</t>
    <phoneticPr fontId="1" type="noConversion"/>
  </si>
  <si>
    <t>공무직 직원격려</t>
    <phoneticPr fontId="1" type="noConversion"/>
  </si>
  <si>
    <t>21-08-20</t>
    <phoneticPr fontId="1" type="noConversion"/>
  </si>
  <si>
    <t>21-08-27</t>
    <phoneticPr fontId="1" type="noConversion"/>
  </si>
  <si>
    <t>국유재산과 직원격려</t>
    <phoneticPr fontId="1" type="noConversion"/>
  </si>
  <si>
    <t>2021년 9월 공공물자국장 업무추진비 집행내역</t>
    <phoneticPr fontId="1" type="noConversion"/>
  </si>
  <si>
    <t>21-09-01</t>
    <phoneticPr fontId="1" type="noConversion"/>
  </si>
  <si>
    <t>비축사업 규정개선 회의 등</t>
    <phoneticPr fontId="1" type="noConversion"/>
  </si>
  <si>
    <t>21-09-06</t>
    <phoneticPr fontId="1" type="noConversion"/>
  </si>
  <si>
    <t>공무직 직원격려</t>
    <phoneticPr fontId="1" type="noConversion"/>
  </si>
  <si>
    <t>21-09-07</t>
    <phoneticPr fontId="1" type="noConversion"/>
  </si>
  <si>
    <t>물품관리과 직원격려</t>
    <phoneticPr fontId="1" type="noConversion"/>
  </si>
  <si>
    <t>해외물자과 직원격려</t>
    <phoneticPr fontId="1" type="noConversion"/>
  </si>
  <si>
    <t>21-09-10</t>
    <phoneticPr fontId="1" type="noConversion"/>
  </si>
  <si>
    <t>21-09-13</t>
    <phoneticPr fontId="1" type="noConversion"/>
  </si>
  <si>
    <t>21-09-23</t>
    <phoneticPr fontId="1" type="noConversion"/>
  </si>
  <si>
    <t>21-09-28</t>
    <phoneticPr fontId="1" type="noConversion"/>
  </si>
  <si>
    <t>21년 사무관승진대상자 축하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</si>
</sst>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1" xfId="2" applyNumberFormat="1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41" fontId="0" fillId="0" borderId="0" xfId="1" applyFont="1">
      <alignment vertical="center"/>
    </xf>
    <xf numFmtId="41" fontId="5" fillId="0" borderId="0" xfId="1" applyFont="1">
      <alignment vertical="center"/>
    </xf>
    <xf numFmtId="41" fontId="6" fillId="0" borderId="0" xfId="1" applyFont="1" applyAlignment="1">
      <alignment horizontal="center" vertical="center"/>
    </xf>
    <xf numFmtId="41" fontId="6" fillId="0" borderId="0" xfId="1" applyFont="1">
      <alignment vertical="center"/>
    </xf>
    <xf numFmtId="41" fontId="5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1" fontId="9" fillId="0" borderId="1" xfId="1" applyFont="1" applyBorder="1" applyAlignment="1">
      <alignment horizontal="center" vertical="center"/>
    </xf>
    <xf numFmtId="41" fontId="9" fillId="0" borderId="1" xfId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7" fillId="0" borderId="1" xfId="0" applyNumberFormat="1" applyFont="1" applyBorder="1" applyAlignment="1">
      <alignment horizontal="left" vertical="center" shrinkToFit="1"/>
    </xf>
    <xf numFmtId="0" fontId="7" fillId="0" borderId="1" xfId="0" applyFont="1" applyBorder="1" applyAlignment="1">
      <alignment vertical="center" shrinkToFit="1"/>
    </xf>
    <xf numFmtId="0" fontId="9" fillId="0" borderId="4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6" fillId="0" borderId="4" xfId="0" applyFont="1" applyBorder="1" applyAlignment="1">
      <alignment horizontal="center" vertical="center"/>
    </xf>
  </cellXfs>
  <cellStyles count="4">
    <cellStyle name="백분율" xfId="2" builtinId="5"/>
    <cellStyle name="쉼표 [0]" xfId="1" builtinId="6"/>
    <cellStyle name="표준" xfId="0" builtinId="0"/>
    <cellStyle name="표준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A2" sqref="A2"/>
    </sheetView>
  </sheetViews>
  <sheetFormatPr defaultRowHeight="16.5" x14ac:dyDescent="0.3"/>
  <cols>
    <col min="1" max="1" width="32.75" customWidth="1"/>
    <col min="2" max="2" width="16.375" style="27" bestFit="1" customWidth="1"/>
    <col min="3" max="3" width="34.625" customWidth="1"/>
    <col min="4" max="4" width="15.875" customWidth="1"/>
    <col min="6" max="6" width="13.375" bestFit="1" customWidth="1"/>
    <col min="7" max="7" width="15.375" style="22" customWidth="1"/>
    <col min="8" max="8" width="52.125" bestFit="1" customWidth="1"/>
    <col min="9" max="9" width="10.5" bestFit="1" customWidth="1"/>
    <col min="11" max="11" width="29.25" style="1" bestFit="1" customWidth="1"/>
  </cols>
  <sheetData>
    <row r="1" spans="1:11" ht="33" customHeight="1" x14ac:dyDescent="0.3">
      <c r="A1" s="41" t="s">
        <v>16</v>
      </c>
      <c r="B1" s="41"/>
      <c r="C1" s="41"/>
      <c r="D1" s="41"/>
      <c r="K1"/>
    </row>
    <row r="2" spans="1:11" ht="30" customHeight="1" x14ac:dyDescent="0.3">
      <c r="K2"/>
    </row>
    <row r="3" spans="1:11" s="3" customFormat="1" ht="30" customHeight="1" x14ac:dyDescent="0.3">
      <c r="A3" s="2" t="s">
        <v>1</v>
      </c>
      <c r="B3" s="12"/>
      <c r="G3" s="23"/>
    </row>
    <row r="4" spans="1:11" s="3" customFormat="1" ht="30" customHeight="1" x14ac:dyDescent="0.3">
      <c r="B4" s="12"/>
      <c r="C4" s="4"/>
      <c r="D4" s="4" t="s">
        <v>2</v>
      </c>
      <c r="G4" s="23"/>
    </row>
    <row r="5" spans="1:11" s="6" customFormat="1" ht="30" customHeight="1" x14ac:dyDescent="0.3">
      <c r="A5" s="5" t="s">
        <v>3</v>
      </c>
      <c r="B5" s="5" t="s">
        <v>4</v>
      </c>
      <c r="C5" s="5" t="s">
        <v>5</v>
      </c>
      <c r="D5" s="5" t="s">
        <v>6</v>
      </c>
      <c r="G5" s="24"/>
    </row>
    <row r="6" spans="1:11" s="8" customFormat="1" ht="30" customHeight="1" x14ac:dyDescent="0.3">
      <c r="A6" s="31" t="s">
        <v>7</v>
      </c>
      <c r="B6" s="18">
        <f>C17</f>
        <v>3</v>
      </c>
      <c r="C6" s="16">
        <f>D17</f>
        <v>121600</v>
      </c>
      <c r="D6" s="7">
        <f>C6/$C$9</f>
        <v>0.22745978301533856</v>
      </c>
      <c r="G6" s="25"/>
    </row>
    <row r="7" spans="1:11" s="8" customFormat="1" ht="30" customHeight="1" x14ac:dyDescent="0.3">
      <c r="A7" s="31" t="s">
        <v>14</v>
      </c>
      <c r="B7" s="18">
        <f>C20</f>
        <v>0</v>
      </c>
      <c r="C7" s="16">
        <f>D20</f>
        <v>0</v>
      </c>
      <c r="D7" s="7">
        <f>C7/$C$9</f>
        <v>0</v>
      </c>
      <c r="G7" s="25"/>
    </row>
    <row r="8" spans="1:11" s="8" customFormat="1" ht="30" customHeight="1" x14ac:dyDescent="0.3">
      <c r="A8" s="31" t="s">
        <v>13</v>
      </c>
      <c r="B8" s="18">
        <f>C27</f>
        <v>6</v>
      </c>
      <c r="C8" s="16">
        <f>$D$27</f>
        <v>413000</v>
      </c>
      <c r="D8" s="7">
        <f>C8/$C$9</f>
        <v>0.77254021698466147</v>
      </c>
      <c r="G8" s="25"/>
    </row>
    <row r="9" spans="1:11" s="8" customFormat="1" ht="30" customHeight="1" x14ac:dyDescent="0.3">
      <c r="A9" s="5" t="s">
        <v>8</v>
      </c>
      <c r="B9" s="19">
        <f>C28</f>
        <v>9</v>
      </c>
      <c r="C9" s="20">
        <f>SUM(C6:C8)</f>
        <v>534600</v>
      </c>
      <c r="D9" s="21">
        <f>C9/$C$9</f>
        <v>1</v>
      </c>
      <c r="G9" s="25"/>
    </row>
    <row r="10" spans="1:11" s="8" customFormat="1" ht="30" customHeight="1" x14ac:dyDescent="0.3">
      <c r="B10" s="6"/>
      <c r="G10" s="25"/>
    </row>
    <row r="11" spans="1:11" s="3" customFormat="1" ht="30" customHeight="1" x14ac:dyDescent="0.3">
      <c r="A11" s="2" t="s">
        <v>9</v>
      </c>
      <c r="B11" s="12"/>
      <c r="D11" s="9"/>
      <c r="F11" s="8"/>
      <c r="G11" s="23"/>
    </row>
    <row r="12" spans="1:11" s="8" customFormat="1" ht="30" customHeight="1" x14ac:dyDescent="0.3">
      <c r="B12" s="6"/>
      <c r="C12" s="4"/>
      <c r="D12" s="4" t="s">
        <v>2</v>
      </c>
      <c r="G12" s="25"/>
    </row>
    <row r="13" spans="1:11" s="12" customFormat="1" ht="30" customHeight="1" x14ac:dyDescent="0.3">
      <c r="A13" s="5" t="s">
        <v>10</v>
      </c>
      <c r="B13" s="10" t="s">
        <v>0</v>
      </c>
      <c r="C13" s="5" t="s">
        <v>11</v>
      </c>
      <c r="D13" s="10" t="s">
        <v>5</v>
      </c>
      <c r="E13" s="11"/>
      <c r="F13" s="11"/>
      <c r="G13" s="26"/>
    </row>
    <row r="14" spans="1:11" s="12" customFormat="1" ht="30" customHeight="1" x14ac:dyDescent="0.3">
      <c r="A14" s="42" t="s">
        <v>7</v>
      </c>
      <c r="B14" s="13" t="s">
        <v>23</v>
      </c>
      <c r="C14" s="38" t="s">
        <v>24</v>
      </c>
      <c r="D14" s="30">
        <v>48000</v>
      </c>
      <c r="E14" s="11"/>
      <c r="F14" s="11"/>
      <c r="G14" s="26"/>
    </row>
    <row r="15" spans="1:11" s="12" customFormat="1" ht="30" customHeight="1" x14ac:dyDescent="0.3">
      <c r="A15" s="43"/>
      <c r="B15" s="28" t="s">
        <v>29</v>
      </c>
      <c r="C15" s="39" t="s">
        <v>30</v>
      </c>
      <c r="D15" s="30">
        <v>34000</v>
      </c>
      <c r="E15" s="11"/>
      <c r="F15" s="11"/>
      <c r="G15" s="26"/>
    </row>
    <row r="16" spans="1:11" s="12" customFormat="1" ht="30" customHeight="1" x14ac:dyDescent="0.3">
      <c r="A16" s="43"/>
      <c r="B16" s="28" t="s">
        <v>32</v>
      </c>
      <c r="C16" s="39" t="s">
        <v>33</v>
      </c>
      <c r="D16" s="30">
        <v>39600</v>
      </c>
      <c r="E16" s="11"/>
      <c r="F16" s="11"/>
    </row>
    <row r="17" spans="1:7" s="8" customFormat="1" ht="30" customHeight="1" x14ac:dyDescent="0.3">
      <c r="A17" s="44"/>
      <c r="B17" s="10" t="s">
        <v>12</v>
      </c>
      <c r="C17" s="15">
        <f>COUNTA(C14:C16)</f>
        <v>3</v>
      </c>
      <c r="D17" s="16">
        <f>SUM(D14:D16)</f>
        <v>121600</v>
      </c>
      <c r="G17" s="25"/>
    </row>
    <row r="18" spans="1:7" s="8" customFormat="1" ht="30" customHeight="1" x14ac:dyDescent="0.3">
      <c r="A18" s="42" t="s">
        <v>14</v>
      </c>
      <c r="B18" s="13"/>
      <c r="C18" s="38"/>
      <c r="D18" s="30"/>
      <c r="E18" s="14"/>
      <c r="F18" s="14"/>
      <c r="G18" s="25"/>
    </row>
    <row r="19" spans="1:7" s="8" customFormat="1" ht="30" customHeight="1" x14ac:dyDescent="0.3">
      <c r="A19" s="43"/>
      <c r="B19" s="28"/>
      <c r="C19" s="32"/>
      <c r="D19" s="29"/>
      <c r="E19" s="14"/>
      <c r="F19" s="14"/>
      <c r="G19" s="25"/>
    </row>
    <row r="20" spans="1:7" s="8" customFormat="1" ht="30" customHeight="1" x14ac:dyDescent="0.3">
      <c r="A20" s="45"/>
      <c r="B20" s="10" t="s">
        <v>12</v>
      </c>
      <c r="C20" s="15">
        <f>COUNTA(C18:C19)</f>
        <v>0</v>
      </c>
      <c r="D20" s="16">
        <f>SUM(D18:D19)</f>
        <v>0</v>
      </c>
      <c r="E20" s="14"/>
      <c r="F20" s="14"/>
      <c r="G20" s="25"/>
    </row>
    <row r="21" spans="1:7" s="8" customFormat="1" ht="30" customHeight="1" x14ac:dyDescent="0.3">
      <c r="A21" s="42" t="s">
        <v>13</v>
      </c>
      <c r="B21" s="13" t="s">
        <v>17</v>
      </c>
      <c r="C21" s="36" t="s">
        <v>18</v>
      </c>
      <c r="D21" s="30">
        <v>50000</v>
      </c>
      <c r="E21" s="14"/>
      <c r="F21" s="14"/>
      <c r="G21" s="25"/>
    </row>
    <row r="22" spans="1:7" s="8" customFormat="1" ht="30" customHeight="1" x14ac:dyDescent="0.3">
      <c r="A22" s="43"/>
      <c r="B22" s="13" t="s">
        <v>19</v>
      </c>
      <c r="C22" s="37" t="s">
        <v>20</v>
      </c>
      <c r="D22" s="30">
        <v>45000</v>
      </c>
      <c r="E22" s="14"/>
      <c r="F22" s="14"/>
      <c r="G22" s="25"/>
    </row>
    <row r="23" spans="1:7" s="8" customFormat="1" ht="30" customHeight="1" x14ac:dyDescent="0.3">
      <c r="A23" s="43"/>
      <c r="B23" s="13" t="s">
        <v>22</v>
      </c>
      <c r="C23" s="37" t="s">
        <v>21</v>
      </c>
      <c r="D23" s="30">
        <v>120000</v>
      </c>
      <c r="E23" s="14"/>
      <c r="F23" s="14"/>
      <c r="G23" s="25"/>
    </row>
    <row r="24" spans="1:7" s="8" customFormat="1" ht="30" customHeight="1" x14ac:dyDescent="0.3">
      <c r="A24" s="43"/>
      <c r="B24" s="13" t="s">
        <v>25</v>
      </c>
      <c r="C24" s="37" t="s">
        <v>26</v>
      </c>
      <c r="D24" s="30">
        <v>59000</v>
      </c>
      <c r="E24" s="14"/>
      <c r="F24" s="14"/>
      <c r="G24" s="25"/>
    </row>
    <row r="25" spans="1:7" s="8" customFormat="1" ht="30" customHeight="1" x14ac:dyDescent="0.3">
      <c r="A25" s="43"/>
      <c r="B25" s="13" t="s">
        <v>27</v>
      </c>
      <c r="C25" s="37" t="s">
        <v>28</v>
      </c>
      <c r="D25" s="30">
        <v>45000</v>
      </c>
      <c r="E25" s="14"/>
      <c r="F25" s="14"/>
      <c r="G25" s="25"/>
    </row>
    <row r="26" spans="1:7" s="8" customFormat="1" ht="30" customHeight="1" x14ac:dyDescent="0.3">
      <c r="A26" s="43"/>
      <c r="B26" s="13" t="s">
        <v>31</v>
      </c>
      <c r="C26" s="37" t="s">
        <v>15</v>
      </c>
      <c r="D26" s="30">
        <v>94000</v>
      </c>
      <c r="E26" s="14"/>
      <c r="F26" s="14"/>
      <c r="G26" s="25"/>
    </row>
    <row r="27" spans="1:7" s="8" customFormat="1" ht="30" customHeight="1" x14ac:dyDescent="0.3">
      <c r="A27" s="45"/>
      <c r="B27" s="10" t="s">
        <v>12</v>
      </c>
      <c r="C27" s="15">
        <f>COUNTA(C21:C26)</f>
        <v>6</v>
      </c>
      <c r="D27" s="16">
        <f>SUM(D21:D26)</f>
        <v>413000</v>
      </c>
      <c r="E27" s="14"/>
      <c r="F27" s="14"/>
      <c r="G27" s="25"/>
    </row>
    <row r="28" spans="1:7" s="8" customFormat="1" ht="30" customHeight="1" x14ac:dyDescent="0.3">
      <c r="A28" s="5" t="s">
        <v>8</v>
      </c>
      <c r="B28" s="10"/>
      <c r="C28" s="15">
        <f>SUM(C17,C20,C27)</f>
        <v>9</v>
      </c>
      <c r="D28" s="17">
        <f>D17+D27+D20</f>
        <v>534600</v>
      </c>
      <c r="G28" s="25"/>
    </row>
  </sheetData>
  <mergeCells count="4">
    <mergeCell ref="A1:D1"/>
    <mergeCell ref="A14:A17"/>
    <mergeCell ref="A18:A20"/>
    <mergeCell ref="A21:A2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activeCell="A4" sqref="A4"/>
    </sheetView>
  </sheetViews>
  <sheetFormatPr defaultRowHeight="16.5" x14ac:dyDescent="0.3"/>
  <cols>
    <col min="1" max="1" width="32.75" customWidth="1"/>
    <col min="2" max="2" width="16.375" style="27" bestFit="1" customWidth="1"/>
    <col min="3" max="3" width="33.5" customWidth="1"/>
    <col min="4" max="4" width="13.625" customWidth="1"/>
    <col min="6" max="6" width="13.375" bestFit="1" customWidth="1"/>
    <col min="7" max="7" width="15.375" style="22" customWidth="1"/>
    <col min="8" max="8" width="52.125" bestFit="1" customWidth="1"/>
    <col min="9" max="9" width="10.5" bestFit="1" customWidth="1"/>
    <col min="11" max="11" width="29.25" style="1" bestFit="1" customWidth="1"/>
  </cols>
  <sheetData>
    <row r="1" spans="1:11" ht="33" customHeight="1" x14ac:dyDescent="0.3">
      <c r="A1" s="41" t="s">
        <v>34</v>
      </c>
      <c r="B1" s="41"/>
      <c r="C1" s="41"/>
      <c r="D1" s="41"/>
      <c r="K1"/>
    </row>
    <row r="2" spans="1:11" ht="30" customHeight="1" x14ac:dyDescent="0.3">
      <c r="K2"/>
    </row>
    <row r="3" spans="1:11" s="3" customFormat="1" ht="34.9" customHeight="1" x14ac:dyDescent="0.3">
      <c r="A3" s="2" t="s">
        <v>1</v>
      </c>
      <c r="B3" s="12"/>
      <c r="G3" s="23"/>
    </row>
    <row r="4" spans="1:11" s="3" customFormat="1" ht="34.9" customHeight="1" x14ac:dyDescent="0.3">
      <c r="B4" s="12"/>
      <c r="C4" s="4"/>
      <c r="D4" s="4" t="s">
        <v>2</v>
      </c>
      <c r="G4" s="23"/>
    </row>
    <row r="5" spans="1:11" s="6" customFormat="1" ht="30" customHeight="1" x14ac:dyDescent="0.3">
      <c r="A5" s="5" t="s">
        <v>3</v>
      </c>
      <c r="B5" s="5" t="s">
        <v>4</v>
      </c>
      <c r="C5" s="5" t="s">
        <v>5</v>
      </c>
      <c r="D5" s="5" t="s">
        <v>6</v>
      </c>
      <c r="G5" s="24"/>
    </row>
    <row r="6" spans="1:11" s="8" customFormat="1" ht="30" customHeight="1" x14ac:dyDescent="0.3">
      <c r="A6" s="31" t="s">
        <v>7</v>
      </c>
      <c r="B6" s="18">
        <f>C17</f>
        <v>1</v>
      </c>
      <c r="C6" s="16">
        <f>D17</f>
        <v>48000</v>
      </c>
      <c r="D6" s="7">
        <f>C6/$C$9</f>
        <v>0.28742514970059879</v>
      </c>
      <c r="G6" s="25"/>
    </row>
    <row r="7" spans="1:11" s="8" customFormat="1" ht="30" customHeight="1" x14ac:dyDescent="0.3">
      <c r="A7" s="31" t="s">
        <v>14</v>
      </c>
      <c r="B7" s="18">
        <f>C20</f>
        <v>0</v>
      </c>
      <c r="C7" s="16">
        <f>D20</f>
        <v>0</v>
      </c>
      <c r="D7" s="7">
        <f>C7/$C$9</f>
        <v>0</v>
      </c>
      <c r="G7" s="25"/>
    </row>
    <row r="8" spans="1:11" s="8" customFormat="1" ht="30" customHeight="1" x14ac:dyDescent="0.3">
      <c r="A8" s="31" t="s">
        <v>13</v>
      </c>
      <c r="B8" s="18">
        <f>C27</f>
        <v>3</v>
      </c>
      <c r="C8" s="16">
        <f>$D$27</f>
        <v>119000</v>
      </c>
      <c r="D8" s="7">
        <f>C8/$C$9</f>
        <v>0.71257485029940115</v>
      </c>
      <c r="G8" s="25"/>
    </row>
    <row r="9" spans="1:11" s="8" customFormat="1" ht="30" customHeight="1" x14ac:dyDescent="0.3">
      <c r="A9" s="5" t="s">
        <v>8</v>
      </c>
      <c r="B9" s="19">
        <f>C28</f>
        <v>4</v>
      </c>
      <c r="C9" s="20">
        <f>SUM(C6:C8)</f>
        <v>167000</v>
      </c>
      <c r="D9" s="21">
        <f>C9/$C$9</f>
        <v>1</v>
      </c>
      <c r="G9" s="25"/>
    </row>
    <row r="10" spans="1:11" s="8" customFormat="1" ht="30" customHeight="1" x14ac:dyDescent="0.3">
      <c r="B10" s="6"/>
      <c r="G10" s="25"/>
    </row>
    <row r="11" spans="1:11" s="3" customFormat="1" ht="30" customHeight="1" x14ac:dyDescent="0.3">
      <c r="A11" s="2" t="s">
        <v>9</v>
      </c>
      <c r="B11" s="12"/>
      <c r="D11" s="9"/>
      <c r="G11" s="23"/>
    </row>
    <row r="12" spans="1:11" s="8" customFormat="1" ht="30" customHeight="1" x14ac:dyDescent="0.3">
      <c r="B12" s="6"/>
      <c r="C12" s="4"/>
      <c r="D12" s="4" t="s">
        <v>2</v>
      </c>
      <c r="G12" s="25"/>
    </row>
    <row r="13" spans="1:11" s="12" customFormat="1" ht="30" customHeight="1" x14ac:dyDescent="0.3">
      <c r="A13" s="5" t="s">
        <v>10</v>
      </c>
      <c r="B13" s="10" t="s">
        <v>0</v>
      </c>
      <c r="C13" s="5" t="s">
        <v>11</v>
      </c>
      <c r="D13" s="10" t="s">
        <v>5</v>
      </c>
      <c r="E13" s="11"/>
      <c r="F13" s="11"/>
      <c r="G13" s="26"/>
    </row>
    <row r="14" spans="1:11" s="12" customFormat="1" ht="30" customHeight="1" x14ac:dyDescent="0.3">
      <c r="A14" s="42" t="s">
        <v>7</v>
      </c>
      <c r="B14" s="13" t="s">
        <v>35</v>
      </c>
      <c r="C14" s="34" t="s">
        <v>36</v>
      </c>
      <c r="D14" s="30">
        <v>48000</v>
      </c>
      <c r="E14" s="11"/>
      <c r="F14" s="11"/>
      <c r="G14" s="26"/>
    </row>
    <row r="15" spans="1:11" s="12" customFormat="1" ht="30" customHeight="1" x14ac:dyDescent="0.3">
      <c r="A15" s="43"/>
      <c r="B15" s="28"/>
      <c r="C15" s="33"/>
      <c r="D15" s="30"/>
      <c r="E15" s="11"/>
      <c r="F15" s="11"/>
      <c r="G15" s="26"/>
    </row>
    <row r="16" spans="1:11" s="12" customFormat="1" ht="30" customHeight="1" x14ac:dyDescent="0.3">
      <c r="A16" s="43"/>
      <c r="B16" s="28"/>
      <c r="C16" s="33"/>
      <c r="D16" s="30"/>
      <c r="E16" s="11"/>
      <c r="F16" s="11"/>
    </row>
    <row r="17" spans="1:7" s="8" customFormat="1" ht="30" customHeight="1" x14ac:dyDescent="0.3">
      <c r="A17" s="44"/>
      <c r="B17" s="10" t="s">
        <v>12</v>
      </c>
      <c r="C17" s="15">
        <f>COUNTA(C14:C16)</f>
        <v>1</v>
      </c>
      <c r="D17" s="16">
        <f>SUM(D14:D16)</f>
        <v>48000</v>
      </c>
      <c r="G17" s="25"/>
    </row>
    <row r="18" spans="1:7" s="8" customFormat="1" ht="30" customHeight="1" x14ac:dyDescent="0.3">
      <c r="A18" s="42" t="s">
        <v>14</v>
      </c>
      <c r="B18" s="13"/>
      <c r="C18" s="34"/>
      <c r="D18" s="30"/>
      <c r="E18" s="14"/>
      <c r="F18" s="14"/>
      <c r="G18" s="25"/>
    </row>
    <row r="19" spans="1:7" s="8" customFormat="1" ht="30" customHeight="1" x14ac:dyDescent="0.3">
      <c r="A19" s="43"/>
      <c r="B19" s="28"/>
      <c r="C19" s="32"/>
      <c r="D19" s="29"/>
      <c r="E19" s="14"/>
      <c r="F19" s="14"/>
      <c r="G19" s="25"/>
    </row>
    <row r="20" spans="1:7" s="8" customFormat="1" ht="30" customHeight="1" x14ac:dyDescent="0.3">
      <c r="A20" s="45"/>
      <c r="B20" s="10" t="s">
        <v>12</v>
      </c>
      <c r="C20" s="15">
        <f>COUNTA(C18:C19)</f>
        <v>0</v>
      </c>
      <c r="D20" s="16">
        <f>SUM(D18:D19)</f>
        <v>0</v>
      </c>
      <c r="E20" s="14"/>
      <c r="F20" s="14"/>
      <c r="G20" s="25"/>
    </row>
    <row r="21" spans="1:7" s="8" customFormat="1" ht="30" customHeight="1" x14ac:dyDescent="0.3">
      <c r="A21" s="42" t="s">
        <v>13</v>
      </c>
      <c r="B21" s="13" t="s">
        <v>37</v>
      </c>
      <c r="C21" s="35" t="s">
        <v>38</v>
      </c>
      <c r="D21" s="30">
        <v>39000</v>
      </c>
      <c r="E21" s="14"/>
      <c r="F21" s="14"/>
      <c r="G21" s="25"/>
    </row>
    <row r="22" spans="1:7" s="8" customFormat="1" ht="30" customHeight="1" x14ac:dyDescent="0.3">
      <c r="A22" s="43"/>
      <c r="B22" s="28" t="s">
        <v>40</v>
      </c>
      <c r="C22" s="35" t="s">
        <v>39</v>
      </c>
      <c r="D22" s="30">
        <v>60000</v>
      </c>
      <c r="E22" s="14"/>
      <c r="F22" s="14"/>
      <c r="G22" s="25"/>
    </row>
    <row r="23" spans="1:7" s="8" customFormat="1" ht="30" customHeight="1" x14ac:dyDescent="0.3">
      <c r="A23" s="43"/>
      <c r="B23" s="28" t="s">
        <v>41</v>
      </c>
      <c r="C23" s="35" t="s">
        <v>42</v>
      </c>
      <c r="D23" s="30">
        <v>20000</v>
      </c>
      <c r="E23" s="14"/>
      <c r="F23" s="14"/>
      <c r="G23" s="25"/>
    </row>
    <row r="24" spans="1:7" s="8" customFormat="1" ht="30" customHeight="1" x14ac:dyDescent="0.3">
      <c r="A24" s="43"/>
      <c r="B24" s="28"/>
      <c r="C24" s="35"/>
      <c r="D24" s="30"/>
      <c r="E24" s="14"/>
      <c r="F24" s="14"/>
      <c r="G24" s="25"/>
    </row>
    <row r="25" spans="1:7" s="8" customFormat="1" ht="30" customHeight="1" x14ac:dyDescent="0.3">
      <c r="A25" s="43"/>
      <c r="B25" s="28"/>
      <c r="C25" s="40"/>
      <c r="D25" s="30"/>
      <c r="E25" s="14"/>
      <c r="F25" s="14"/>
      <c r="G25" s="25"/>
    </row>
    <row r="26" spans="1:7" s="8" customFormat="1" ht="30" customHeight="1" x14ac:dyDescent="0.3">
      <c r="A26" s="43"/>
      <c r="B26" s="28"/>
      <c r="C26" s="35"/>
      <c r="D26" s="30"/>
      <c r="E26" s="14"/>
      <c r="F26" s="14"/>
      <c r="G26" s="25"/>
    </row>
    <row r="27" spans="1:7" s="8" customFormat="1" ht="30" customHeight="1" x14ac:dyDescent="0.3">
      <c r="A27" s="45"/>
      <c r="B27" s="10" t="s">
        <v>12</v>
      </c>
      <c r="C27" s="15">
        <f>COUNTA(C21:C26)</f>
        <v>3</v>
      </c>
      <c r="D27" s="16">
        <f>SUM(D21:D26)</f>
        <v>119000</v>
      </c>
      <c r="E27" s="14"/>
      <c r="F27" s="14"/>
      <c r="G27" s="25"/>
    </row>
    <row r="28" spans="1:7" s="8" customFormat="1" ht="30" customHeight="1" x14ac:dyDescent="0.3">
      <c r="A28" s="5" t="s">
        <v>8</v>
      </c>
      <c r="B28" s="10"/>
      <c r="C28" s="15">
        <f>SUM(C17,C20,C27)</f>
        <v>4</v>
      </c>
      <c r="D28" s="17">
        <f>D17+D27+D20</f>
        <v>167000</v>
      </c>
      <c r="G28" s="25"/>
    </row>
  </sheetData>
  <mergeCells count="4">
    <mergeCell ref="A1:D1"/>
    <mergeCell ref="A14:A17"/>
    <mergeCell ref="A21:A27"/>
    <mergeCell ref="A18:A2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3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13" workbookViewId="0">
      <selection activeCell="C3" sqref="C3"/>
    </sheetView>
  </sheetViews>
  <sheetFormatPr defaultRowHeight="16.5" x14ac:dyDescent="0.3"/>
  <cols>
    <col min="1" max="1" width="32.75" customWidth="1"/>
    <col min="2" max="2" width="16.375" style="27" bestFit="1" customWidth="1"/>
    <col min="3" max="3" width="31.75" customWidth="1"/>
    <col min="4" max="4" width="15.875" customWidth="1"/>
    <col min="6" max="6" width="13.375" bestFit="1" customWidth="1"/>
    <col min="7" max="7" width="15.375" style="22" customWidth="1"/>
    <col min="8" max="8" width="52.125" bestFit="1" customWidth="1"/>
    <col min="9" max="9" width="10.5" bestFit="1" customWidth="1"/>
    <col min="11" max="11" width="29.25" style="1" bestFit="1" customWidth="1"/>
  </cols>
  <sheetData>
    <row r="1" spans="1:11" ht="33" customHeight="1" x14ac:dyDescent="0.3">
      <c r="A1" s="41" t="s">
        <v>43</v>
      </c>
      <c r="B1" s="41"/>
      <c r="C1" s="41"/>
      <c r="D1" s="41"/>
      <c r="K1"/>
    </row>
    <row r="2" spans="1:11" ht="30" customHeight="1" x14ac:dyDescent="0.3">
      <c r="K2"/>
    </row>
    <row r="3" spans="1:11" s="3" customFormat="1" ht="30" customHeight="1" x14ac:dyDescent="0.3">
      <c r="A3" s="2" t="s">
        <v>1</v>
      </c>
      <c r="B3" s="12"/>
      <c r="G3" s="23"/>
    </row>
    <row r="4" spans="1:11" s="3" customFormat="1" ht="30" customHeight="1" x14ac:dyDescent="0.3">
      <c r="B4" s="12"/>
      <c r="C4" s="4"/>
      <c r="D4" s="4" t="s">
        <v>2</v>
      </c>
      <c r="G4" s="23"/>
    </row>
    <row r="5" spans="1:11" s="6" customFormat="1" ht="30" customHeight="1" x14ac:dyDescent="0.3">
      <c r="A5" s="5" t="s">
        <v>3</v>
      </c>
      <c r="B5" s="5" t="s">
        <v>4</v>
      </c>
      <c r="C5" s="5" t="s">
        <v>5</v>
      </c>
      <c r="D5" s="5" t="s">
        <v>6</v>
      </c>
      <c r="G5" s="24"/>
    </row>
    <row r="6" spans="1:11" s="8" customFormat="1" ht="30" customHeight="1" x14ac:dyDescent="0.3">
      <c r="A6" s="31" t="s">
        <v>7</v>
      </c>
      <c r="B6" s="18">
        <f>C17</f>
        <v>1</v>
      </c>
      <c r="C6" s="16">
        <f>D17</f>
        <v>31000</v>
      </c>
      <c r="D6" s="7">
        <f>C6/$C$9</f>
        <v>9.3093093093093091E-2</v>
      </c>
      <c r="G6" s="25"/>
    </row>
    <row r="7" spans="1:11" s="8" customFormat="1" ht="30" customHeight="1" x14ac:dyDescent="0.3">
      <c r="A7" s="31" t="s">
        <v>14</v>
      </c>
      <c r="B7" s="18">
        <f>C20</f>
        <v>0</v>
      </c>
      <c r="C7" s="16">
        <f>D20</f>
        <v>0</v>
      </c>
      <c r="D7" s="7">
        <f>C7/$C$9</f>
        <v>0</v>
      </c>
      <c r="G7" s="25"/>
    </row>
    <row r="8" spans="1:11" s="8" customFormat="1" ht="30" customHeight="1" x14ac:dyDescent="0.3">
      <c r="A8" s="31" t="s">
        <v>13</v>
      </c>
      <c r="B8" s="18">
        <f>C27</f>
        <v>6</v>
      </c>
      <c r="C8" s="16">
        <f>$D$27</f>
        <v>302000</v>
      </c>
      <c r="D8" s="7">
        <f>C8/$C$9</f>
        <v>0.9069069069069069</v>
      </c>
      <c r="G8" s="25"/>
    </row>
    <row r="9" spans="1:11" s="8" customFormat="1" ht="30" customHeight="1" x14ac:dyDescent="0.3">
      <c r="A9" s="5" t="s">
        <v>8</v>
      </c>
      <c r="B9" s="19">
        <f>C28</f>
        <v>7</v>
      </c>
      <c r="C9" s="20">
        <f>SUM(C6:C8)</f>
        <v>333000</v>
      </c>
      <c r="D9" s="21">
        <f>C9/$C$9</f>
        <v>1</v>
      </c>
      <c r="G9" s="25"/>
    </row>
    <row r="10" spans="1:11" s="8" customFormat="1" ht="30" customHeight="1" x14ac:dyDescent="0.3">
      <c r="B10" s="6"/>
      <c r="G10" s="25"/>
    </row>
    <row r="11" spans="1:11" s="3" customFormat="1" ht="30" customHeight="1" x14ac:dyDescent="0.3">
      <c r="A11" s="2" t="s">
        <v>9</v>
      </c>
      <c r="B11" s="12"/>
      <c r="D11" s="9"/>
      <c r="G11" s="23"/>
    </row>
    <row r="12" spans="1:11" s="8" customFormat="1" ht="30" customHeight="1" x14ac:dyDescent="0.3">
      <c r="B12" s="6"/>
      <c r="C12" s="4"/>
      <c r="D12" s="4" t="s">
        <v>2</v>
      </c>
      <c r="G12" s="25"/>
    </row>
    <row r="13" spans="1:11" s="12" customFormat="1" ht="30" customHeight="1" x14ac:dyDescent="0.3">
      <c r="A13" s="5" t="s">
        <v>10</v>
      </c>
      <c r="B13" s="10" t="s">
        <v>0</v>
      </c>
      <c r="C13" s="5" t="s">
        <v>11</v>
      </c>
      <c r="D13" s="10" t="s">
        <v>5</v>
      </c>
      <c r="E13" s="11"/>
      <c r="F13" s="11"/>
      <c r="G13" s="26"/>
    </row>
    <row r="14" spans="1:11" s="12" customFormat="1" ht="30" customHeight="1" x14ac:dyDescent="0.3">
      <c r="A14" s="42" t="s">
        <v>7</v>
      </c>
      <c r="B14" s="13" t="s">
        <v>44</v>
      </c>
      <c r="C14" s="34" t="s">
        <v>45</v>
      </c>
      <c r="D14" s="30">
        <v>31000</v>
      </c>
      <c r="E14" s="11"/>
      <c r="F14" s="11"/>
      <c r="G14" s="26"/>
    </row>
    <row r="15" spans="1:11" s="12" customFormat="1" ht="30" customHeight="1" x14ac:dyDescent="0.3">
      <c r="A15" s="43"/>
      <c r="B15" s="13"/>
      <c r="C15" s="34"/>
      <c r="D15" s="30"/>
      <c r="E15" s="11"/>
      <c r="F15" s="11"/>
      <c r="G15" s="26"/>
    </row>
    <row r="16" spans="1:11" s="12" customFormat="1" ht="30" customHeight="1" x14ac:dyDescent="0.3">
      <c r="A16" s="43"/>
      <c r="B16" s="28"/>
      <c r="C16" s="33"/>
      <c r="D16" s="30"/>
      <c r="E16" s="11"/>
      <c r="F16" s="11"/>
    </row>
    <row r="17" spans="1:7" s="8" customFormat="1" ht="30" customHeight="1" x14ac:dyDescent="0.3">
      <c r="A17" s="44"/>
      <c r="B17" s="10" t="s">
        <v>12</v>
      </c>
      <c r="C17" s="15">
        <f>COUNTA(C14:C16)</f>
        <v>1</v>
      </c>
      <c r="D17" s="16">
        <f>SUM(D14:D16)</f>
        <v>31000</v>
      </c>
      <c r="G17" s="25"/>
    </row>
    <row r="18" spans="1:7" s="8" customFormat="1" ht="30" customHeight="1" x14ac:dyDescent="0.3">
      <c r="A18" s="42" t="s">
        <v>14</v>
      </c>
      <c r="B18" s="13"/>
      <c r="C18" s="35"/>
      <c r="D18" s="30"/>
      <c r="E18" s="14"/>
      <c r="F18" s="14"/>
      <c r="G18" s="25"/>
    </row>
    <row r="19" spans="1:7" s="8" customFormat="1" ht="30" customHeight="1" x14ac:dyDescent="0.3">
      <c r="A19" s="43"/>
      <c r="B19" s="28"/>
      <c r="C19" s="32"/>
      <c r="D19" s="29"/>
      <c r="E19" s="14"/>
      <c r="F19" s="14"/>
      <c r="G19" s="25"/>
    </row>
    <row r="20" spans="1:7" s="8" customFormat="1" ht="30" customHeight="1" x14ac:dyDescent="0.3">
      <c r="A20" s="45"/>
      <c r="B20" s="10" t="s">
        <v>12</v>
      </c>
      <c r="C20" s="15">
        <f>COUNTA(C18:C19)</f>
        <v>0</v>
      </c>
      <c r="D20" s="16">
        <f>SUM(D18:D19)</f>
        <v>0</v>
      </c>
      <c r="E20" s="14"/>
      <c r="F20" s="14"/>
      <c r="G20" s="25"/>
    </row>
    <row r="21" spans="1:7" s="8" customFormat="1" ht="30" customHeight="1" x14ac:dyDescent="0.3">
      <c r="A21" s="42" t="s">
        <v>13</v>
      </c>
      <c r="B21" s="13" t="s">
        <v>46</v>
      </c>
      <c r="C21" s="35" t="s">
        <v>47</v>
      </c>
      <c r="D21" s="30">
        <v>44000</v>
      </c>
      <c r="E21" s="14"/>
      <c r="F21" s="14"/>
      <c r="G21" s="25"/>
    </row>
    <row r="22" spans="1:7" s="8" customFormat="1" ht="30" customHeight="1" x14ac:dyDescent="0.3">
      <c r="A22" s="43"/>
      <c r="B22" s="28" t="s">
        <v>48</v>
      </c>
      <c r="C22" s="35" t="s">
        <v>49</v>
      </c>
      <c r="D22" s="30">
        <v>44000</v>
      </c>
      <c r="E22" s="14"/>
      <c r="F22" s="14"/>
      <c r="G22" s="25"/>
    </row>
    <row r="23" spans="1:7" s="8" customFormat="1" ht="30" customHeight="1" x14ac:dyDescent="0.3">
      <c r="A23" s="43"/>
      <c r="B23" s="28" t="s">
        <v>51</v>
      </c>
      <c r="C23" s="35" t="s">
        <v>50</v>
      </c>
      <c r="D23" s="30">
        <v>38000</v>
      </c>
      <c r="E23" s="14"/>
      <c r="F23" s="14"/>
      <c r="G23" s="25"/>
    </row>
    <row r="24" spans="1:7" s="8" customFormat="1" ht="30" customHeight="1" x14ac:dyDescent="0.3">
      <c r="A24" s="43"/>
      <c r="B24" s="28" t="s">
        <v>52</v>
      </c>
      <c r="C24" s="40" t="s">
        <v>15</v>
      </c>
      <c r="D24" s="30">
        <v>59000</v>
      </c>
      <c r="E24" s="14"/>
      <c r="F24" s="14"/>
      <c r="G24" s="25"/>
    </row>
    <row r="25" spans="1:7" s="8" customFormat="1" ht="30" customHeight="1" x14ac:dyDescent="0.3">
      <c r="A25" s="43"/>
      <c r="B25" s="28" t="s">
        <v>53</v>
      </c>
      <c r="C25" s="40" t="s">
        <v>15</v>
      </c>
      <c r="D25" s="30">
        <v>49000</v>
      </c>
      <c r="E25" s="14"/>
      <c r="F25" s="14"/>
      <c r="G25" s="25"/>
    </row>
    <row r="26" spans="1:7" s="8" customFormat="1" ht="30" customHeight="1" x14ac:dyDescent="0.3">
      <c r="A26" s="43"/>
      <c r="B26" s="28" t="s">
        <v>54</v>
      </c>
      <c r="C26" s="35" t="s">
        <v>55</v>
      </c>
      <c r="D26" s="30">
        <v>68000</v>
      </c>
      <c r="E26" s="14"/>
      <c r="F26" s="14"/>
      <c r="G26" s="25"/>
    </row>
    <row r="27" spans="1:7" s="8" customFormat="1" ht="30" customHeight="1" x14ac:dyDescent="0.3">
      <c r="A27" s="45"/>
      <c r="B27" s="10" t="s">
        <v>12</v>
      </c>
      <c r="C27" s="15">
        <f>COUNTA(C21:C26)</f>
        <v>6</v>
      </c>
      <c r="D27" s="16">
        <f>SUM(D21:D26)</f>
        <v>302000</v>
      </c>
      <c r="E27" s="14"/>
      <c r="F27" s="14"/>
      <c r="G27" s="25"/>
    </row>
    <row r="28" spans="1:7" s="8" customFormat="1" ht="30" customHeight="1" x14ac:dyDescent="0.3">
      <c r="A28" s="5" t="s">
        <v>8</v>
      </c>
      <c r="B28" s="10"/>
      <c r="C28" s="15">
        <f>SUM(C17,C20,C27)</f>
        <v>7</v>
      </c>
      <c r="D28" s="17">
        <f>D17+D27+D20</f>
        <v>333000</v>
      </c>
      <c r="G28" s="25"/>
    </row>
  </sheetData>
  <mergeCells count="4">
    <mergeCell ref="A1:D1"/>
    <mergeCell ref="A14:A17"/>
    <mergeCell ref="A18:A20"/>
    <mergeCell ref="A21:A2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7월</vt:lpstr>
      <vt:lpstr>8월</vt:lpstr>
      <vt:lpstr>9월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2021-10-12T08:18:57Z</cp:lastPrinted>
  <dcterms:created xsi:type="dcterms:W3CDTF">2013-05-28T05:50:50Z</dcterms:created>
  <dcterms:modified xsi:type="dcterms:W3CDTF">2021-10-15T00:20:47Z</dcterms:modified>
</cp:coreProperties>
</file>